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IBM_ADMIN\Desktop\API Watson Finance\Portfolio Optimization\docs\downloads\"/>
    </mc:Choice>
  </mc:AlternateContent>
  <bookViews>
    <workbookView xWindow="0" yWindow="456" windowWidth="25596" windowHeight="14856" tabRatio="500"/>
  </bookViews>
  <sheets>
    <sheet name="Instructions" sheetId="16" r:id="rId1"/>
    <sheet name="Full Sample Data Set" sheetId="10" r:id="rId2"/>
    <sheet name="Construct Example" sheetId="15" r:id="rId3"/>
    <sheet name="Rebalance Example" sheetId="13" r:id="rId4"/>
    <sheet name="Timeseries" sheetId="7" r:id="rId5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3" l="1"/>
  <c r="I12" i="13"/>
  <c r="I9" i="13"/>
  <c r="I10" i="13"/>
  <c r="I13" i="13"/>
  <c r="I14" i="13"/>
  <c r="I15" i="13"/>
  <c r="B20" i="13"/>
  <c r="B21" i="13"/>
  <c r="H11" i="15"/>
  <c r="H12" i="15"/>
  <c r="H8" i="15"/>
  <c r="H9" i="15"/>
  <c r="H10" i="15"/>
  <c r="H13" i="15"/>
  <c r="B17" i="15"/>
  <c r="B20" i="15"/>
  <c r="B19" i="15"/>
  <c r="B18" i="15"/>
  <c r="F8" i="13"/>
  <c r="F9" i="13"/>
  <c r="F10" i="13"/>
  <c r="F12" i="13"/>
  <c r="F13" i="13"/>
  <c r="F14" i="13"/>
  <c r="F15" i="13"/>
</calcChain>
</file>

<file path=xl/sharedStrings.xml><?xml version="1.0" encoding="utf-8"?>
<sst xmlns="http://schemas.openxmlformats.org/spreadsheetml/2006/main" count="472" uniqueCount="169">
  <si>
    <t>CX_US02079KAA51_USD</t>
  </si>
  <si>
    <t>CX_IE00BY7QL619_NYQ</t>
  </si>
  <si>
    <t>CX_US0533321024_NYQ</t>
  </si>
  <si>
    <t>CX_US0584981064_NYQ</t>
  </si>
  <si>
    <t>CX_US1696561059_NYQ</t>
  </si>
  <si>
    <t>CX_US1912161007_NYQ</t>
  </si>
  <si>
    <t>CX_US4642851053_NYQ</t>
  </si>
  <si>
    <t>CX_US4642871762_NYQ</t>
  </si>
  <si>
    <t>CX_US4642872000_NYQ</t>
  </si>
  <si>
    <t>CX_US4642872422_NYQ</t>
  </si>
  <si>
    <t>CX_US4642874329_NYQ</t>
  </si>
  <si>
    <t>CX_US4642874402_NYQ</t>
  </si>
  <si>
    <t>CX_US4642874576_NYQ</t>
  </si>
  <si>
    <t>CX_US4642874659_NYQ</t>
  </si>
  <si>
    <t>CX_US4642875078_NYQ</t>
  </si>
  <si>
    <t>CX_US4642875987_NYQ</t>
  </si>
  <si>
    <t>CX_US4642876142_NYQ</t>
  </si>
  <si>
    <t>CX_US4642878049_NYQ</t>
  </si>
  <si>
    <t>CX_US4642882819_NYQ</t>
  </si>
  <si>
    <t>CX_US4642884146_NYQ</t>
  </si>
  <si>
    <t>CX_US4642885135_NYQ</t>
  </si>
  <si>
    <t>CX_US4642885887_NYQ</t>
  </si>
  <si>
    <t>CX_US4642886463_NYQ</t>
  </si>
  <si>
    <t>CX_US4642886612_NYQ</t>
  </si>
  <si>
    <t>CX_US4642886877_NYQ</t>
  </si>
  <si>
    <t>CX_US4878361082_NYQ</t>
  </si>
  <si>
    <t>CX_US5486611073_NYQ</t>
  </si>
  <si>
    <t>CX_US9100471096_NYQ</t>
  </si>
  <si>
    <t>CX_US031162BG42_USD</t>
  </si>
  <si>
    <t>CX_US031162BK53_USD</t>
  </si>
  <si>
    <t>CX_US03232PAD06_USD</t>
  </si>
  <si>
    <t>CX_US29379VAY92_USD</t>
  </si>
  <si>
    <t>CX_US30231GAN25_USD</t>
  </si>
  <si>
    <t>CX_US46120E6023_NSQ</t>
  </si>
  <si>
    <t>CX_US46434G1031_NYQ</t>
  </si>
  <si>
    <t>CX_US56585AAG76_USD</t>
  </si>
  <si>
    <t>CX_US651639AN69_USD</t>
  </si>
  <si>
    <t>CX_US70450Y1038_NSQ</t>
  </si>
  <si>
    <t>CX_US912810EJ35_USD</t>
  </si>
  <si>
    <t>CX_US912810PX00_USD</t>
  </si>
  <si>
    <t>US</t>
  </si>
  <si>
    <t>Fixed Income</t>
  </si>
  <si>
    <t>JOHNSON CONTROLS INTERNATIONAL PLC</t>
  </si>
  <si>
    <t>Industrials</t>
  </si>
  <si>
    <t>Equities</t>
  </si>
  <si>
    <t>Ordinary shares</t>
  </si>
  <si>
    <t>ALPHABET INC</t>
  </si>
  <si>
    <t>Technology</t>
  </si>
  <si>
    <t>Corporate</t>
  </si>
  <si>
    <t>Financials</t>
  </si>
  <si>
    <t>AMGEN INC</t>
  </si>
  <si>
    <t>Consumer Non-Cyclical</t>
  </si>
  <si>
    <t>Services</t>
  </si>
  <si>
    <t>ENVISION HEALTHCARE CORP (DELAWARE</t>
  </si>
  <si>
    <t>Energy</t>
  </si>
  <si>
    <t>AUTOZONE INC</t>
  </si>
  <si>
    <t>Consumer Discretionary</t>
  </si>
  <si>
    <t>BALL CORP</t>
  </si>
  <si>
    <t>Materials</t>
  </si>
  <si>
    <t>CHIPOTLE MEXICAN GRILL INC</t>
  </si>
  <si>
    <t>COCA-COLA</t>
  </si>
  <si>
    <t>Consumer Staples</t>
  </si>
  <si>
    <t>ENTERPRISE PRODUCTS OPERATING LLC</t>
  </si>
  <si>
    <t>EXXON MOBIL CORP</t>
  </si>
  <si>
    <t>INTUITIVE SURGICAL INC</t>
  </si>
  <si>
    <t>Health Care</t>
  </si>
  <si>
    <t>KELLOGG</t>
  </si>
  <si>
    <t>LOWES COMPANIES INC</t>
  </si>
  <si>
    <t>MARATHON PETROLEUM CORP</t>
  </si>
  <si>
    <t>NEWMONT MINING CORP</t>
  </si>
  <si>
    <t>Basic Industry</t>
  </si>
  <si>
    <t>PAYPAL HOLDINGS INC</t>
  </si>
  <si>
    <t>Information Technology</t>
  </si>
  <si>
    <t>UNITED CONTINENTAL HOLDINGS INC</t>
  </si>
  <si>
    <t>TREASURY BOND</t>
  </si>
  <si>
    <t>Treasuries</t>
  </si>
  <si>
    <t>Govt/Treasury/Central Bank</t>
  </si>
  <si>
    <t>Government Notes/Bonds</t>
  </si>
  <si>
    <t>iShares Gold Trust</t>
  </si>
  <si>
    <t>Commodities</t>
  </si>
  <si>
    <t>Precious Metals</t>
  </si>
  <si>
    <t>iShares TIPS Bond</t>
  </si>
  <si>
    <t>iShares Core S&amp;P 500</t>
  </si>
  <si>
    <t>iShares iBoxx $ Investment Grade Corporate Bond</t>
  </si>
  <si>
    <t>Diversified</t>
  </si>
  <si>
    <t>iShares 20+ Year Treasury Bond</t>
  </si>
  <si>
    <t>iShares Core S&amp;P Mid-Cap ETF</t>
  </si>
  <si>
    <t>iShares 1-3 Year Treasury Bond</t>
  </si>
  <si>
    <t>iShares MSCI EAFE</t>
  </si>
  <si>
    <t>iShares Core S&amp;P Mid-Cap</t>
  </si>
  <si>
    <t>iShares Russell 1000 Value</t>
  </si>
  <si>
    <t>iShares Russell 1000 Growth ETF</t>
  </si>
  <si>
    <t>iShares Core S&amp;P Small-Cap ETF</t>
  </si>
  <si>
    <t>Shares J.P. Morgan USD Emerging Markets Bond</t>
  </si>
  <si>
    <t>iShares National Muni Bond ETF</t>
  </si>
  <si>
    <t>iShares iBoxx $ High Yield Corporate Bond ETF</t>
  </si>
  <si>
    <t xml:space="preserve">iShares MBS ETF </t>
  </si>
  <si>
    <t>iShares 1-3 Year Credit Bond</t>
  </si>
  <si>
    <t>iShares 3-7 Year Treasury Bond</t>
  </si>
  <si>
    <t>iShares U.S. Preferred Stock ETF</t>
  </si>
  <si>
    <t>iShares Core MSCI Emerging Markets</t>
  </si>
  <si>
    <t>ETF</t>
  </si>
  <si>
    <t>Common Stock</t>
  </si>
  <si>
    <t>Commodity</t>
  </si>
  <si>
    <t>Municipal</t>
  </si>
  <si>
    <t>Structured Products</t>
  </si>
  <si>
    <t>Mortgage Backed</t>
  </si>
  <si>
    <t>Non-US</t>
  </si>
  <si>
    <t>Credit</t>
  </si>
  <si>
    <t>Preferred Shares</t>
  </si>
  <si>
    <t>Preferreds</t>
  </si>
  <si>
    <t>CURRENT MARKET VALUE</t>
  </si>
  <si>
    <t>PORTFOLIO MARKET VALUE</t>
  </si>
  <si>
    <t>BENCHMARK QUANTITY</t>
  </si>
  <si>
    <t>PORTFOLIO QUANTITY</t>
  </si>
  <si>
    <t>OPTIMAL PORTFOLIO MARKET VALUE</t>
  </si>
  <si>
    <t>OPTIMAL PORTFOLIO QUANTITY</t>
  </si>
  <si>
    <t>Classification</t>
  </si>
  <si>
    <t>EXAMPLE JSON</t>
  </si>
  <si>
    <t>RESPONSE</t>
  </si>
  <si>
    <t>Government</t>
  </si>
  <si>
    <t>Optimal Portfolio Value</t>
  </si>
  <si>
    <t>% in Fixed Income</t>
  </si>
  <si>
    <t>% in Corporates</t>
  </si>
  <si>
    <t>% in Government</t>
  </si>
  <si>
    <t>% Equities</t>
  </si>
  <si>
    <t>Short Sales</t>
  </si>
  <si>
    <t>No</t>
  </si>
  <si>
    <t>RESULTS</t>
  </si>
  <si>
    <t>CLASSIFICATION</t>
  </si>
  <si>
    <t>{
    "Holdings": [
        {
            "Asset": "CX_US4642874576_NYQ",
            "Quantity": 0,
            "OptimizedTrade": 76.1273141516458,
            "OptimizedQuantity": 76.1273141516458
        },
        {
            "Asset": "CX_US4642874329_NYQ",
            "Quantity": 0,
            "OptimizedTrade": 28.5707163256101,
            "OptimizedQuantity": 28.5707163256101
        },
        {
            "Asset": "CX_US4642882819_NYQ",
            "Quantity": 0,
            "OptimizedTrade": 0,
            "OptimizedQuantity": 0
        },
        {
            "Asset": "CX_US4642872422_NYQ",
            "Quantity": 0,
            "OptimizedTrade": 165.016501650165,
            "OptimizedQuantity": 165.016501650165
        },
        {
            "Asset": "CX_US4642874659_NYQ",
            "Quantity": 0,
            "OptimizedTrade": 461.579228097328,
            "OptimizedQuantity": 461.579228097328
        },
        {
            "Asset": "CX_US4642875987_NYQ",
            "Quantity": 0,
            "OptimizedTrade": 339.100009793996,
            "OptimizedQuantity": 339.100009793996
        }
    ],
    "Metadata": {
        "Status": "Optimal",
        "Message": "Optimal",
        "StatusCode": 1,
        "ObjectiveValue": 0.000632304892398389,
        "TransactionID": "",
        "RequestStartTimestamp": "2017-08-08T22-57-47.053101764-UTC",
        "RequestEndTimestamp": "2017-08-08T22-57-47.142401854-UTC"
    },
    "Performance": {
        "Algorithm": "Dual",
        "Threads": 2,
        "Time": 0
    }
}</t>
  </si>
  <si>
    <t># Assets with non-zero quantity</t>
  </si>
  <si>
    <t>User Defined 1</t>
  </si>
  <si>
    <t>User Defined 2</t>
  </si>
  <si>
    <t>SAMPLE GROUPINGS</t>
  </si>
  <si>
    <t>My Strategy 1</t>
  </si>
  <si>
    <t>My Strategy 2</t>
  </si>
  <si>
    <t>My Strategy 3</t>
  </si>
  <si>
    <t>SECTOR</t>
  </si>
  <si>
    <t>ASSET CLASS</t>
  </si>
  <si>
    <t>ASSET TYPE</t>
  </si>
  <si>
    <t>ASSET SUBTYPE</t>
  </si>
  <si>
    <t>ISSUER COUNTRY</t>
  </si>
  <si>
    <t>Construct Example : Contains an example of how to invoke the construction endpoint</t>
  </si>
  <si>
    <t>Rebalance Example : Contain an example of how to invoke the rebalance endpoint</t>
  </si>
  <si>
    <t>ISSUER NAME</t>
  </si>
  <si>
    <t>Columns</t>
  </si>
  <si>
    <t>Tabs</t>
  </si>
  <si>
    <t>ASSET ID</t>
  </si>
  <si>
    <t>ISSUER NAME is the issuer name of the ASSET ID</t>
  </si>
  <si>
    <t>ASSET TYPE is the ASSET ID second level asset classification and can be used as a grouping in subportfolios and constraints</t>
  </si>
  <si>
    <t>ISSUER COUNTRY is the ASSET ID country classification and can be used as a grouping in subportfolios and constraints</t>
  </si>
  <si>
    <t>PORTFOLIO QUANTITY is the original number of position units held of the ASSET ID</t>
  </si>
  <si>
    <t>CURRENT MARKET VALUE is the market value of the ASSET ID</t>
  </si>
  <si>
    <t>OPTIMAL PORTFOLIO QUANTITY is the position units held of the ASSET ID after an optimal solution has been solved</t>
  </si>
  <si>
    <t>OPTIMAL PORTFOLIO MARKET VALUE is the OPTIMAL PORTFOLIO QUANTITY X CURRENT MARKET VALUE</t>
  </si>
  <si>
    <t xml:space="preserve"> Full Sample Data Set Tab : Contains the list the sample data set available for use with the Portfolio Optimization Service</t>
  </si>
  <si>
    <t>ASSET SUBTPYE is the ASSET ID third level asset classification and can be used as a grouping in subportfolios and constraints</t>
  </si>
  <si>
    <t>USER DEFINED users can create their own classification for the ASSET ID to be used as a grouping in subportfolio and constraints</t>
  </si>
  <si>
    <t>Timeseries : Provides a reference of the historical values of the instruments in the sample data set</t>
  </si>
  <si>
    <t>ASSET ID is to be referenced in the ASSET parameter of the Input JSON</t>
  </si>
  <si>
    <r>
      <rPr>
        <b/>
        <sz val="11"/>
        <color rgb="FF000000"/>
        <rFont val="Calibri"/>
        <family val="2"/>
      </rPr>
      <t>Problem Setup</t>
    </r>
    <r>
      <rPr>
        <sz val="11"/>
        <color rgb="FF000000"/>
        <rFont val="Calibri"/>
      </rPr>
      <t xml:space="preserve">
Portfolio: Universe
Market Value of Portfolio: $0 
Investable Amount: $100,000
Objective : Minimize Variance
#Assets in Portfolio: 7
Sub-Portfolios: Government, Corporate, Equities
Objective: Minimize Variance at 30 day time horizon
</t>
    </r>
    <r>
      <rPr>
        <b/>
        <sz val="11"/>
        <color rgb="FF000000"/>
        <rFont val="Calibri"/>
        <family val="2"/>
      </rPr>
      <t xml:space="preserve">Constraints: </t>
    </r>
    <r>
      <rPr>
        <sz val="11"/>
        <color rgb="FF000000"/>
        <rFont val="Calibri"/>
      </rPr>
      <t xml:space="preserve">
1. The weight allocation to Government 10%, Corporates 20%, Equities 70%
2. No-short-selling
</t>
    </r>
  </si>
  <si>
    <t>SECTOR is the ASSET ID industry sector and can be used as a grouping in subportfolios and constraints</t>
  </si>
  <si>
    <t>ASSET CLASS is the ASSET ID top level asset classification and can be used as a grouping in subportfolios and constraints</t>
  </si>
  <si>
    <t>PORTFOLIO MARKET VALUE is the PORTFOLIO QUANTITY X CURRENT MARKET VALUE</t>
  </si>
  <si>
    <t>{
"portfolios":[
        {
            "name":"Universe",
            "type": "root",
            "description":"In this example, the root portfolio consists of equity, corporate, and government ETFs.",
            "holdings":[
                {
                    "asset":"CX_US4642874576_NYQ",
                    "quantity":0,
                    "description":"iShares 1-3 Year Treasury Bond"
                },
                {
                    "asset":"CX_US4642874329_NYQ",
                    "quantity":0,
                    "description":"iShares 20+ Year Treasury Bond"
                },
                {
                    "asset":"CX_US4642882819_NYQ",
                    "quantity":0,
                    "description":"iShares J.P. Morgan USD Emerging Markets Bond"
                },
                {
                    "asset":"CX_US4642872422_NYQ",
                    "quantity":0,
                    "description":"iShares iBoxx $ Investment Grade Corporate Bond"
                },
                {
                    "asset":"CX_US4642874659_NYQ",
                    "quantity":0,
                    "description":"iShares MSCI EAFE"
                },    
                {
                    "asset":"CX_US4642875987_NYQ",
                    "quantity":0,
                    "description":"iShares Russell 1000 Value ETF"
                }       
            ]
        },  
        {
            "name":"Corporate_Port",
            "type": "subportfolio",
            "ParentPortfolio": "Universe",
            "description":"All ETF's that are corporate",
            "holdings":[
                {
                    "asset":"CX_US4642882819_NYQ",
                    "quantity":0,
                    "description":"iShares J.P. Morgan USD Emerging Markets Bond"
                },
                {
                    "asset":"CX_US4642872422_NYQ",
                    "quantity":0,
                    "description":"iShares iBoxx $ Investment Grade Corporate Bond"
                }
            ]
        },
        {
            "name":"Equities_Port",
            "type": "subportfolio",
            "ParentPortfolio": "Universe",
            "description":"All ETF's which are Equities",
            "holdings":[
                {
                    "asset":"CX_US4642874659_NYQ",
                    "quantity":0,
                    "description":"iShares MSCI EAFE"
                },    
                {
                    "asset":"CX_US4642875987_NYQ",
                    "quantity":0,
                    "description":"iShares Russell 1000 Value ETF"
                }    
            ]
        },
        {
            "name":"Government_Port",
            "type": "subportfolio",
            "ParentPortfolio": "Universe",
            "description":"All ETF's which are government",
            "holdings":[
                {
                    "asset":"CX_US4642874576_NYQ",
                    "quantity":0,
                    "description":"iShares 1-3 Year Treasury Bond"
                },
                {
                    "asset":"CX_US4642874329_NYQ",
                    "quantity":0,
                    "description":"iShares 20+ Year Treasury Bond"
                }
            ]
        },
        {
            "name":"Benchmark1",
            "type": "benchmark",
            "description":"Benchmark1 : Corporate Fixed Income Benchmark ",
            "holdings":[
                {
                    "asset":"CX_US031162BK53_USD",
                    "quantity":1000
                }
            ]
        }  
    ],  
    "objectives":[
        {
            "sense": "minimize",
            "measure": "variance",
            "attribute": "return",
            "portfolio": "Universe",
            "timestep": 30,
            "description": "Finding the minimal variance portfolio at time 30 days"
        }
    ],
    "constraints":[
        {
            "attribute": "weight",
            "portfolio": "Government_Port",
            "InPortfolio": "Universe",
            "relation": "equal",
            "constant": 0.1,
            "description": "The weight allocation to Government equal to 10%"
        },
        {
            "attribute": "weight",
            "portfolio": "Corporate_Port",
            "InPortfolio": "Universe",
            "relation": "equal",
            "constant": 0.2,
            "description": "The weight allocation Corporate equal to 20%"
        },
        {
            "attribute": "weight",
            "portfolio": "Equities_Port",
            "in-portfolio": "Universe",
            "relation": "equal",
            "constant": 0.7,
            "description": "The weight allocation to Equities equal to 70%"
        },
        {
            "attribute": "weight",
            "members": "Universe",
            "relation": "greater-or-equal",
            "constant": 0,
            "description": "No Short-Selling"
        },
        {
            "attribute": "value",
            "portfolio": "Universe",
            "CashAdjust": 100000.00
        }
    ]
}</t>
  </si>
  <si>
    <r>
      <rPr>
        <b/>
        <sz val="11"/>
        <color rgb="FF000000"/>
        <rFont val="Calibri"/>
        <family val="2"/>
      </rPr>
      <t>Problem Setup</t>
    </r>
    <r>
      <rPr>
        <sz val="11"/>
        <color rgb="FF000000"/>
        <rFont val="Calibri"/>
      </rPr>
      <t xml:space="preserve">
Portfolio: InitialPortfolio
Market Value of Portfolio: $714,376.27 
#Assets in Portfolio: 7 
Sub-Portfolios: Equities_Port and Fixed_IncomePort
Benchmark: Benchmark_Blended
#Assets in Benchmark: 2
Objective: Minimize Tracking Error at 30 day time horizon
</t>
    </r>
    <r>
      <rPr>
        <b/>
        <sz val="11"/>
        <color rgb="FF000000"/>
        <rFont val="Calibri"/>
        <family val="2"/>
      </rPr>
      <t xml:space="preserve">Constraints: </t>
    </r>
    <r>
      <rPr>
        <sz val="11"/>
        <color rgb="FF000000"/>
        <rFont val="Calibri"/>
      </rPr>
      <t xml:space="preserve">
1. The expected return of the portfolio should be greater-than-or-equal to 0.5% in 30 days
2. The weight allocation to Fixed Income should greater than or equal to 50%
3. No-short-selling
4. The solution should contain no more than 3 assets
</t>
    </r>
  </si>
  <si>
    <t>{
    "portfolios":[
        {
            "name":"InitialPortfolio",
            "type": "root",
            "description":"In this example, the root portfolio consists of assets in equities, fixed income, and ETFs.",
            "holdings":[
                {
                    "asset":"CX_US031162BK53_USD",
                    "quantity":1231,
                    "description":"Amgen 5.15% 11/15/2041"
                },
                {
                    "asset":"CX_US03232PAD06_USD",
                    "quantity":1374,
                    "description":"AmSurg Corp 5.625% 07/15/2022"
                },
                {
                    "asset":"CX_US912810EJ35_USD",
                    "quantity":1154,
                    "description":"US Treasury 05/15/2021"
                },
                {
                    "asset":"CX_US1912161007_NYQ",
                    "quantity":3198,
                    "description":"Coca-Cola"
                },
                {
                    "asset":"CX_US4878361082_NYQ",
                    "quantity":2156, 
                    "description":"Kellogg"
                },
                {
                    "asset":"CX_US4642872422_NYQ",
                    "quantity":0,
                    "description":"iShares iBoxx $ Inv Grade Corporate Bond ETF"
                },    
                {
                    "asset":"CX_US4642875987_NYQ",
                    "quantity":0,
                    "description":"iShares Russell 1000 Value ETF"
                }      
            ]
        },     
        {
            "name":"Equities_Port",
            "type": "subportfolio",
            "ParentPortfolio": "InitialPortfolio",
            "description":"Grouping of the Equities assets in the InitialPortfolio",
            "holdings":[
                {
                    "asset":"CX_US1912161007_NYQ",
                    "quantity":3198,
                    "description":"Coca-Cola"
                },
                {
                    "asset":"CX_US4642875987_NYQ",
                    "quantity":0,
                    "description":"iShares Russell 1000 Value ETF"
                },
                {
                    "asset":"CX_US4878361082_NYQ",
                    "quantity":2156, 
                    "description":"Kellogg"
                }
            ]
        },       
        {
            "name":"FixedIncome_Port",
            "type": "subportfolio",
            "ParentPortfolio": "InitialPortfolio",
            "description":"Grouping of the fixed income assets in the InitialPortfolio ",
            "holdings":[
                {
                    "asset":"CX_US031162BK53_USD",
                    "quantity":1231,
                    "description":"Amgen 5.15% 11/15/2041"
                },
                {
                    "asset":"CX_US03232PAD06_USD",
                    "quantity":1374,
                    "description":"AmSurg Corp 5.625% 07/15/2022"
                },
                {
                    "asset":"CX_US912810EJ35_USD",
                    "quantity":1154,
                    "description":"US Treasury 05/15/2021"
                },             
                {
                    "asset":"CX_US4642872422_NYQ",
                    "quantity":0,
                    "description":"iShares iBoxx $ Inv Grade Corporate Bond ETF"
                }    
            ]
        },
        {
            "name":"Benchmark_Blended",
            "type": "benchmark",
            "description":"A benchmark of 2 ETFs 50% equity and 50% in fixed income",
            "holdings":[
                {
                    "asset":"CX_US4642872000_NYQ",
                    "quantity":2021,
                    "description":"iShares Core S&amp;P 500 ETF"
                },
                {
                    "asset":"CX_US4642872422_NYQ",
                    "quantity":4125,
                    "description":"iShares iBoxx $ Inv Grade Corporate Bond ETF"
                }              
            ]
        }
    ],
    "objectives":[
        {
            "sense": "minimize",
            "measure": "variance",
            "attribute": "return",
            "portfolio": "InitialPortfolio",
            "TargetPortfolio": "Benchmark_Blended",
            "timestep": 30,
            "description": "Minimize tracking error squared (variance of the difference between InitialPortfolio portfolio and Benchmark_Blended portfolio returns) at time 30 days"
        }
    ],
    "constraints":[  
        {
            "measure": "expectation",
            "attribute": "return",
            "portfolio": "InitialPortfolio",
            "timestep": 30,
            "relation": "greater-or-equal",
            "constant": 0.005,
            "description": "The expected return of the portfolio should be greater-than-or-equal to 0.5% in 30 days"
        },
        {
            "attribute": "weight",
            "portfolio": "FixedIncome_Port",
            "InPortfolio": "InitialPortfolio",
            "relation": "greater-or-equal",
            "constant": 0.5,
            "description": "The weight allocation to Fixed Income greater than or equal to 50%"
        },    
        {
            "attribute": "weight",
            "members": "InitialPortfolio",
            "relation": "greater-or-equal",
            "constant": 0,
            "description": "No short-selling (Lower bound)"
        }, 
        {
            "attribute":"weight",
            "relation":"less-or-equal",
            "members":"InitialPortfolio",
            "constant":1,
            "description":"Upper bound"
        },
        {
            "attribute": "count",
            "relation": "less-or-equal",
            "constant": 3,
            "description":"No more than 3 assets have non-zero quantities"
        }
    ]
}</t>
  </si>
  <si>
    <t>{
 "Holdings": [
  {
   "Asset": "CX_US031162BK53_USD",
   "Quantity": 1231,
   "OptimizedTrade": 1258.88113490802,
   "OptimizedQuantity": 2489.8811349080197
  },
  {
   "Asset": "CX_US03232PAD06_USD",
   "Quantity": 1374,
   "OptimizedTrade": -1374,
   "OptimizedQuantity": 0
  },
  {
   "Asset": "CX_US912810EJ35_USD",
   "Quantity": 1154,
   "OptimizedTrade": -1154,
   "OptimizedQuantity": 0
  },
  {
   "Asset": "CX_US1912161007_NYQ",
   "Quantity": 3198,
   "OptimizedTrade": -3198,
   "OptimizedQuantity": 0
  },
  {
   "Asset": "CX_US4878361082_NYQ",
   "Quantity": 2156,
   "OptimizedTrade": -2156,
   "OptimizedQuantity": 0
  },
  {
   "Asset": "CX_US4642872422_NYQ",
   "Quantity": 0,
   "OptimizedTrade": 563.014515626434,
   "OptimizedQuantity": 563.014515626434
  },
  {
   "Asset": "CX_US4642875987_NYQ",
   "Quantity": 0,
   "OptimizedTrade": 3072.58550537634,
   "OptimizedQuantity": 3072.58550537634
  }
 ],
 "Metadata": {
  "Status": "Optimal",
  "Message": "Optimal",
  "StatusCode": 101,
  "ObjectiveValue": 0.000060479806881079,
  "TransactionID": "98d7e23e-d603-4534-9d83-9cb45a086c7c",
  "RequestStartTimestamp": "2017-08-11T20-20-01.786983655-UTC",
  "RequestEndTimestamp": "2017-08-11T20-20-01.940746666-UTC"
 },
 "Performance": {
  "Algorithm": "MIP",
  "Threads": 2,
  "Time": 0
 }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</si>
</sst>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yyyy\/mm\/dd"/>
  </numFmts>
  <fonts count="12" x14ac:knownFonts="1">
    <font>
      <sz val="11"/>
      <color rgb="FF000000"/>
      <name val="Calibri"/>
    </font>
    <font>
      <b/>
      <sz val="11"/>
      <name val="Calibri"/>
      <family val="2"/>
    </font>
    <font>
      <u/>
      <sz val="11"/>
      <color theme="1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0" fillId="2" borderId="0" xfId="0" applyFont="1" applyFill="1" applyAlignment="1"/>
    <xf numFmtId="0" fontId="0" fillId="0" borderId="0" xfId="0" applyFont="1" applyFill="1" applyAlignment="1"/>
    <xf numFmtId="0" fontId="3" fillId="0" borderId="0" xfId="0" applyFont="1" applyFill="1" applyAlignment="1"/>
    <xf numFmtId="2" fontId="3" fillId="0" borderId="0" xfId="0" applyNumberFormat="1" applyFont="1" applyFill="1" applyAlignment="1"/>
    <xf numFmtId="1" fontId="0" fillId="0" borderId="0" xfId="0" applyNumberFormat="1" applyFont="1" applyFill="1" applyAlignment="1"/>
    <xf numFmtId="9" fontId="0" fillId="0" borderId="0" xfId="0" applyNumberFormat="1" applyFont="1" applyFill="1" applyAlignment="1"/>
    <xf numFmtId="2" fontId="0" fillId="0" borderId="0" xfId="0" applyNumberFormat="1" applyFont="1" applyAlignment="1"/>
    <xf numFmtId="1" fontId="3" fillId="0" borderId="0" xfId="0" applyNumberFormat="1" applyFont="1" applyFill="1" applyAlignment="1"/>
    <xf numFmtId="9" fontId="3" fillId="0" borderId="0" xfId="0" applyNumberFormat="1" applyFont="1" applyFill="1" applyAlignment="1"/>
    <xf numFmtId="0" fontId="8" fillId="0" borderId="0" xfId="0" applyFont="1" applyFill="1" applyAlignment="1"/>
    <xf numFmtId="0" fontId="1" fillId="4" borderId="0" xfId="0" applyFont="1" applyFill="1" applyAlignment="1"/>
    <xf numFmtId="0" fontId="7" fillId="4" borderId="0" xfId="0" applyFont="1" applyFill="1" applyAlignment="1"/>
    <xf numFmtId="0" fontId="7" fillId="4" borderId="0" xfId="0" applyFont="1" applyFill="1"/>
    <xf numFmtId="44" fontId="0" fillId="0" borderId="0" xfId="3" applyFont="1" applyFill="1" applyAlignment="1"/>
    <xf numFmtId="43" fontId="3" fillId="0" borderId="0" xfId="2" applyFont="1" applyFill="1" applyAlignment="1"/>
    <xf numFmtId="44" fontId="3" fillId="0" borderId="0" xfId="3" applyFont="1" applyFill="1" applyAlignment="1"/>
    <xf numFmtId="44" fontId="8" fillId="0" borderId="0" xfId="3" applyFont="1" applyFill="1" applyAlignment="1"/>
    <xf numFmtId="43" fontId="0" fillId="0" borderId="0" xfId="2" applyFont="1" applyFill="1" applyAlignment="1"/>
    <xf numFmtId="43" fontId="7" fillId="4" borderId="0" xfId="2" applyFont="1" applyFill="1" applyAlignment="1"/>
    <xf numFmtId="44" fontId="7" fillId="4" borderId="0" xfId="3" applyFont="1" applyFill="1" applyAlignment="1"/>
    <xf numFmtId="0" fontId="0" fillId="5" borderId="0" xfId="0" applyFont="1" applyFill="1" applyAlignment="1"/>
    <xf numFmtId="0" fontId="0" fillId="3" borderId="0" xfId="0" applyFont="1" applyFill="1" applyAlignment="1"/>
    <xf numFmtId="0" fontId="4" fillId="3" borderId="0" xfId="0" applyFont="1" applyFill="1" applyAlignment="1"/>
    <xf numFmtId="0" fontId="5" fillId="3" borderId="0" xfId="0" applyFont="1" applyFill="1" applyAlignment="1"/>
    <xf numFmtId="44" fontId="4" fillId="3" borderId="0" xfId="3" applyFont="1" applyFill="1" applyAlignment="1"/>
    <xf numFmtId="43" fontId="5" fillId="3" borderId="0" xfId="2" applyFont="1" applyFill="1" applyAlignment="1"/>
    <xf numFmtId="164" fontId="3" fillId="0" borderId="0" xfId="2" applyNumberFormat="1" applyFont="1" applyFill="1" applyAlignment="1"/>
    <xf numFmtId="164" fontId="3" fillId="0" borderId="0" xfId="0" applyNumberFormat="1" applyFont="1" applyFill="1" applyAlignment="1"/>
    <xf numFmtId="0" fontId="7" fillId="0" borderId="0" xfId="0" applyFont="1" applyFill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5" borderId="0" xfId="0" applyFont="1" applyFill="1" applyAlignment="1">
      <alignment horizontal="left" wrapText="1"/>
    </xf>
    <xf numFmtId="0" fontId="5" fillId="0" borderId="0" xfId="0" applyFont="1" applyFill="1" applyAlignment="1"/>
    <xf numFmtId="0" fontId="3" fillId="3" borderId="0" xfId="0" applyFont="1" applyFill="1" applyAlignment="1"/>
    <xf numFmtId="0" fontId="8" fillId="0" borderId="0" xfId="0" applyFont="1" applyAlignment="1"/>
    <xf numFmtId="44" fontId="0" fillId="0" borderId="0" xfId="0" applyNumberFormat="1" applyFont="1" applyAlignment="1"/>
    <xf numFmtId="9" fontId="0" fillId="0" borderId="0" xfId="4" applyFont="1" applyAlignment="1"/>
    <xf numFmtId="0" fontId="0" fillId="0" borderId="0" xfId="0" applyFont="1" applyAlignment="1">
      <alignment horizontal="right"/>
    </xf>
    <xf numFmtId="165" fontId="1" fillId="0" borderId="0" xfId="0" applyNumberFormat="1" applyFont="1"/>
    <xf numFmtId="0" fontId="8" fillId="5" borderId="0" xfId="0" applyFont="1" applyFill="1" applyAlignment="1"/>
    <xf numFmtId="0" fontId="8" fillId="6" borderId="0" xfId="0" applyFont="1" applyFill="1" applyAlignment="1">
      <alignment horizontal="center"/>
    </xf>
    <xf numFmtId="0" fontId="11" fillId="5" borderId="0" xfId="0" applyFont="1" applyFill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9" fillId="5" borderId="0" xfId="0" applyFont="1" applyFill="1" applyAlignment="1">
      <alignment horizontal="left" vertical="top" wrapText="1"/>
    </xf>
  </cellXfs>
  <cellStyles count="8">
    <cellStyle name="Comma" xfId="2" builtinId="3"/>
    <cellStyle name="Currency" xfId="3" builtinId="4"/>
    <cellStyle name="Followed Hyperlink" xfId="1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Normal" xfId="0" builtinId="0"/>
    <cellStyle name="Percent" xfId="4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shares.com/us/products/244050/ishares-core-msci-emerging-markets-et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/>
  </sheetViews>
  <sheetFormatPr defaultColWidth="10.77734375" defaultRowHeight="14.4" x14ac:dyDescent="0.3"/>
  <cols>
    <col min="1" max="16384" width="10.77734375" style="21"/>
  </cols>
  <sheetData>
    <row r="1" spans="1:1" x14ac:dyDescent="0.3">
      <c r="A1" s="41" t="s">
        <v>147</v>
      </c>
    </row>
    <row r="2" spans="1:1" x14ac:dyDescent="0.3">
      <c r="A2" s="21" t="s">
        <v>156</v>
      </c>
    </row>
    <row r="3" spans="1:1" x14ac:dyDescent="0.3">
      <c r="A3" s="21" t="s">
        <v>143</v>
      </c>
    </row>
    <row r="4" spans="1:1" x14ac:dyDescent="0.3">
      <c r="A4" s="21" t="s">
        <v>144</v>
      </c>
    </row>
    <row r="5" spans="1:1" x14ac:dyDescent="0.3">
      <c r="A5" s="21" t="s">
        <v>159</v>
      </c>
    </row>
    <row r="7" spans="1:1" x14ac:dyDescent="0.3">
      <c r="A7" s="41" t="s">
        <v>146</v>
      </c>
    </row>
    <row r="8" spans="1:1" x14ac:dyDescent="0.3">
      <c r="A8" s="21" t="s">
        <v>160</v>
      </c>
    </row>
    <row r="9" spans="1:1" x14ac:dyDescent="0.3">
      <c r="A9" s="21" t="s">
        <v>149</v>
      </c>
    </row>
    <row r="10" spans="1:1" x14ac:dyDescent="0.3">
      <c r="A10" s="21" t="s">
        <v>153</v>
      </c>
    </row>
    <row r="11" spans="1:1" x14ac:dyDescent="0.3">
      <c r="A11" s="21" t="s">
        <v>162</v>
      </c>
    </row>
    <row r="12" spans="1:1" x14ac:dyDescent="0.3">
      <c r="A12" s="21" t="s">
        <v>163</v>
      </c>
    </row>
    <row r="13" spans="1:1" x14ac:dyDescent="0.3">
      <c r="A13" s="21" t="s">
        <v>150</v>
      </c>
    </row>
    <row r="14" spans="1:1" x14ac:dyDescent="0.3">
      <c r="A14" s="21" t="s">
        <v>157</v>
      </c>
    </row>
    <row r="15" spans="1:1" x14ac:dyDescent="0.3">
      <c r="A15" s="21" t="s">
        <v>151</v>
      </c>
    </row>
    <row r="16" spans="1:1" x14ac:dyDescent="0.3">
      <c r="A16" s="21" t="s">
        <v>158</v>
      </c>
    </row>
    <row r="17" spans="1:1" x14ac:dyDescent="0.3">
      <c r="A17" s="21" t="s">
        <v>152</v>
      </c>
    </row>
    <row r="18" spans="1:1" x14ac:dyDescent="0.3">
      <c r="A18" s="21" t="s">
        <v>164</v>
      </c>
    </row>
    <row r="19" spans="1:1" x14ac:dyDescent="0.3">
      <c r="A19" s="21" t="s">
        <v>154</v>
      </c>
    </row>
    <row r="20" spans="1:1" x14ac:dyDescent="0.3">
      <c r="A20" s="21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0.77734375" defaultRowHeight="14.4" x14ac:dyDescent="0.3"/>
  <cols>
    <col min="1" max="1" width="24.109375" style="2" bestFit="1" customWidth="1"/>
    <col min="2" max="2" width="38.33203125" style="2" bestFit="1" customWidth="1"/>
    <col min="3" max="3" width="20.77734375" style="2" bestFit="1" customWidth="1"/>
    <col min="4" max="4" width="19" style="2" bestFit="1" customWidth="1"/>
    <col min="5" max="5" width="12.44140625" style="2" bestFit="1" customWidth="1"/>
    <col min="6" max="6" width="22" style="2" bestFit="1" customWidth="1"/>
    <col min="7" max="7" width="20.6640625" style="2" bestFit="1" customWidth="1"/>
    <col min="8" max="8" width="14.109375" style="2" bestFit="1" customWidth="1"/>
    <col min="9" max="9" width="14.44140625" style="2" bestFit="1" customWidth="1"/>
    <col min="10" max="10" width="12.33203125" style="2" bestFit="1" customWidth="1"/>
    <col min="11" max="16384" width="10.77734375" style="2"/>
  </cols>
  <sheetData>
    <row r="1" spans="1:10" x14ac:dyDescent="0.3">
      <c r="D1" s="42" t="s">
        <v>134</v>
      </c>
      <c r="E1" s="42"/>
      <c r="F1" s="42"/>
      <c r="G1" s="42"/>
      <c r="H1" s="42"/>
      <c r="I1" s="42"/>
      <c r="J1" s="42"/>
    </row>
    <row r="2" spans="1:10" x14ac:dyDescent="0.3">
      <c r="A2" s="11" t="s">
        <v>148</v>
      </c>
      <c r="B2" s="12" t="s">
        <v>145</v>
      </c>
      <c r="C2" s="12" t="s">
        <v>111</v>
      </c>
      <c r="D2" s="13" t="s">
        <v>138</v>
      </c>
      <c r="E2" s="13" t="s">
        <v>139</v>
      </c>
      <c r="F2" s="13" t="s">
        <v>140</v>
      </c>
      <c r="G2" s="13" t="s">
        <v>141</v>
      </c>
      <c r="H2" s="13" t="s">
        <v>142</v>
      </c>
      <c r="I2" s="13" t="s">
        <v>132</v>
      </c>
      <c r="J2" s="13" t="s">
        <v>133</v>
      </c>
    </row>
    <row r="3" spans="1:10" x14ac:dyDescent="0.3">
      <c r="A3" s="2" t="s">
        <v>1</v>
      </c>
      <c r="B3" s="3" t="s">
        <v>42</v>
      </c>
      <c r="C3" s="4">
        <v>44</v>
      </c>
      <c r="D3" s="3" t="s">
        <v>43</v>
      </c>
      <c r="E3" s="3" t="s">
        <v>102</v>
      </c>
      <c r="F3" s="3" t="s">
        <v>44</v>
      </c>
      <c r="G3" s="3" t="s">
        <v>45</v>
      </c>
      <c r="H3" s="3" t="s">
        <v>40</v>
      </c>
      <c r="I3" s="3" t="s">
        <v>135</v>
      </c>
    </row>
    <row r="4" spans="1:10" x14ac:dyDescent="0.3">
      <c r="A4" s="2" t="s">
        <v>0</v>
      </c>
      <c r="B4" s="3" t="s">
        <v>46</v>
      </c>
      <c r="C4" s="4">
        <v>105.3916</v>
      </c>
      <c r="D4" s="3" t="s">
        <v>47</v>
      </c>
      <c r="E4" s="3" t="s">
        <v>41</v>
      </c>
      <c r="F4" s="3" t="s">
        <v>48</v>
      </c>
      <c r="G4" s="3" t="s">
        <v>49</v>
      </c>
      <c r="H4" s="3" t="s">
        <v>40</v>
      </c>
      <c r="I4" s="3" t="s">
        <v>136</v>
      </c>
    </row>
    <row r="5" spans="1:10" x14ac:dyDescent="0.3">
      <c r="A5" s="2" t="s">
        <v>28</v>
      </c>
      <c r="B5" s="3" t="s">
        <v>50</v>
      </c>
      <c r="C5" s="4">
        <v>106.485</v>
      </c>
      <c r="D5" s="3" t="s">
        <v>51</v>
      </c>
      <c r="E5" s="3" t="s">
        <v>41</v>
      </c>
      <c r="F5" s="3" t="s">
        <v>48</v>
      </c>
      <c r="G5" s="3" t="s">
        <v>52</v>
      </c>
      <c r="H5" s="3" t="s">
        <v>40</v>
      </c>
      <c r="I5" s="3" t="s">
        <v>135</v>
      </c>
    </row>
    <row r="6" spans="1:10" x14ac:dyDescent="0.3">
      <c r="A6" s="2" t="s">
        <v>29</v>
      </c>
      <c r="B6" s="3" t="s">
        <v>50</v>
      </c>
      <c r="C6" s="4">
        <v>116.0466</v>
      </c>
      <c r="D6" s="3" t="s">
        <v>51</v>
      </c>
      <c r="E6" s="3" t="s">
        <v>41</v>
      </c>
      <c r="F6" s="3" t="s">
        <v>48</v>
      </c>
      <c r="G6" s="3" t="s">
        <v>52</v>
      </c>
      <c r="H6" s="3" t="s">
        <v>40</v>
      </c>
      <c r="I6" s="3" t="s">
        <v>135</v>
      </c>
    </row>
    <row r="7" spans="1:10" x14ac:dyDescent="0.3">
      <c r="A7" s="2" t="s">
        <v>30</v>
      </c>
      <c r="B7" s="3" t="s">
        <v>53</v>
      </c>
      <c r="C7" s="4">
        <v>104</v>
      </c>
      <c r="D7" s="3" t="s">
        <v>51</v>
      </c>
      <c r="E7" s="3" t="s">
        <v>41</v>
      </c>
      <c r="F7" s="3" t="s">
        <v>48</v>
      </c>
      <c r="G7" s="3" t="s">
        <v>52</v>
      </c>
      <c r="H7" s="3" t="s">
        <v>40</v>
      </c>
      <c r="I7" s="3" t="s">
        <v>135</v>
      </c>
    </row>
    <row r="8" spans="1:10" x14ac:dyDescent="0.3">
      <c r="A8" s="2" t="s">
        <v>2</v>
      </c>
      <c r="B8" s="3" t="s">
        <v>55</v>
      </c>
      <c r="C8" s="4">
        <v>495.69</v>
      </c>
      <c r="D8" s="3" t="s">
        <v>56</v>
      </c>
      <c r="E8" s="3" t="s">
        <v>102</v>
      </c>
      <c r="F8" s="3" t="s">
        <v>44</v>
      </c>
      <c r="G8" s="3" t="s">
        <v>45</v>
      </c>
      <c r="H8" s="3" t="s">
        <v>40</v>
      </c>
      <c r="I8" s="3" t="s">
        <v>135</v>
      </c>
    </row>
    <row r="9" spans="1:10" x14ac:dyDescent="0.3">
      <c r="A9" s="2" t="s">
        <v>3</v>
      </c>
      <c r="B9" s="3" t="s">
        <v>57</v>
      </c>
      <c r="C9" s="4">
        <v>42.42</v>
      </c>
      <c r="D9" s="3" t="s">
        <v>58</v>
      </c>
      <c r="E9" s="3" t="s">
        <v>102</v>
      </c>
      <c r="F9" s="3" t="s">
        <v>44</v>
      </c>
      <c r="G9" s="3" t="s">
        <v>45</v>
      </c>
      <c r="H9" s="3" t="s">
        <v>40</v>
      </c>
      <c r="I9" s="3" t="s">
        <v>136</v>
      </c>
    </row>
    <row r="10" spans="1:10" x14ac:dyDescent="0.3">
      <c r="A10" s="2" t="s">
        <v>4</v>
      </c>
      <c r="B10" s="3" t="s">
        <v>59</v>
      </c>
      <c r="C10" s="4">
        <v>374.98</v>
      </c>
      <c r="D10" s="3" t="s">
        <v>56</v>
      </c>
      <c r="E10" s="3" t="s">
        <v>102</v>
      </c>
      <c r="F10" s="3" t="s">
        <v>44</v>
      </c>
      <c r="G10" s="3" t="s">
        <v>45</v>
      </c>
      <c r="H10" s="3" t="s">
        <v>40</v>
      </c>
      <c r="I10" s="3" t="s">
        <v>136</v>
      </c>
    </row>
    <row r="11" spans="1:10" x14ac:dyDescent="0.3">
      <c r="A11" s="2" t="s">
        <v>5</v>
      </c>
      <c r="B11" s="3" t="s">
        <v>60</v>
      </c>
      <c r="C11" s="4">
        <v>44.67</v>
      </c>
      <c r="D11" s="3" t="s">
        <v>61</v>
      </c>
      <c r="E11" s="3" t="s">
        <v>102</v>
      </c>
      <c r="F11" s="3" t="s">
        <v>44</v>
      </c>
      <c r="G11" s="3" t="s">
        <v>45</v>
      </c>
      <c r="H11" s="3" t="s">
        <v>40</v>
      </c>
      <c r="I11" s="3" t="s">
        <v>136</v>
      </c>
    </row>
    <row r="12" spans="1:10" x14ac:dyDescent="0.3">
      <c r="A12" s="2" t="s">
        <v>31</v>
      </c>
      <c r="B12" s="3" t="s">
        <v>62</v>
      </c>
      <c r="C12" s="4">
        <v>99.532899999999998</v>
      </c>
      <c r="D12" s="3" t="s">
        <v>54</v>
      </c>
      <c r="E12" s="3" t="s">
        <v>41</v>
      </c>
      <c r="F12" s="3" t="s">
        <v>48</v>
      </c>
      <c r="G12" s="3" t="s">
        <v>43</v>
      </c>
      <c r="H12" s="3" t="s">
        <v>40</v>
      </c>
      <c r="I12" s="3" t="s">
        <v>136</v>
      </c>
    </row>
    <row r="13" spans="1:10" x14ac:dyDescent="0.3">
      <c r="A13" s="2" t="s">
        <v>32</v>
      </c>
      <c r="B13" s="3" t="s">
        <v>63</v>
      </c>
      <c r="C13" s="4">
        <v>96.353300000000004</v>
      </c>
      <c r="D13" s="3" t="s">
        <v>54</v>
      </c>
      <c r="E13" s="3" t="s">
        <v>41</v>
      </c>
      <c r="F13" s="3" t="s">
        <v>48</v>
      </c>
      <c r="G13" s="3" t="s">
        <v>43</v>
      </c>
      <c r="H13" s="3" t="s">
        <v>40</v>
      </c>
      <c r="I13" s="3" t="s">
        <v>136</v>
      </c>
    </row>
    <row r="14" spans="1:10" x14ac:dyDescent="0.3">
      <c r="A14" s="2" t="s">
        <v>33</v>
      </c>
      <c r="B14" s="3" t="s">
        <v>64</v>
      </c>
      <c r="C14" s="4">
        <v>946.65</v>
      </c>
      <c r="D14" s="3" t="s">
        <v>65</v>
      </c>
      <c r="E14" s="3" t="s">
        <v>102</v>
      </c>
      <c r="F14" s="3" t="s">
        <v>44</v>
      </c>
      <c r="G14" s="3" t="s">
        <v>45</v>
      </c>
      <c r="H14" s="3" t="s">
        <v>40</v>
      </c>
      <c r="I14" s="3" t="s">
        <v>136</v>
      </c>
    </row>
    <row r="15" spans="1:10" x14ac:dyDescent="0.3">
      <c r="A15" s="2" t="s">
        <v>6</v>
      </c>
      <c r="B15" s="3" t="s">
        <v>78</v>
      </c>
      <c r="C15" s="4">
        <v>11.95</v>
      </c>
      <c r="D15" s="3" t="s">
        <v>103</v>
      </c>
      <c r="E15" s="3" t="s">
        <v>101</v>
      </c>
      <c r="F15" s="3" t="s">
        <v>79</v>
      </c>
      <c r="G15" s="3" t="s">
        <v>80</v>
      </c>
      <c r="H15" s="3" t="s">
        <v>40</v>
      </c>
      <c r="I15" s="3" t="s">
        <v>136</v>
      </c>
    </row>
    <row r="16" spans="1:10" x14ac:dyDescent="0.3">
      <c r="A16" s="2" t="s">
        <v>7</v>
      </c>
      <c r="B16" s="3" t="s">
        <v>81</v>
      </c>
      <c r="C16" s="4">
        <v>113.6</v>
      </c>
      <c r="D16" s="3" t="s">
        <v>75</v>
      </c>
      <c r="E16" s="3" t="s">
        <v>101</v>
      </c>
      <c r="F16" s="3" t="s">
        <v>76</v>
      </c>
      <c r="G16" s="3" t="s">
        <v>77</v>
      </c>
      <c r="H16" s="3" t="s">
        <v>40</v>
      </c>
      <c r="I16" s="3" t="s">
        <v>136</v>
      </c>
    </row>
    <row r="17" spans="1:9" x14ac:dyDescent="0.3">
      <c r="A17" s="2" t="s">
        <v>8</v>
      </c>
      <c r="B17" s="3" t="s">
        <v>82</v>
      </c>
      <c r="C17" s="4">
        <v>247.36</v>
      </c>
      <c r="D17" s="3" t="s">
        <v>84</v>
      </c>
      <c r="E17" s="3" t="s">
        <v>101</v>
      </c>
      <c r="F17" s="3" t="s">
        <v>44</v>
      </c>
      <c r="G17" s="3" t="s">
        <v>45</v>
      </c>
      <c r="H17" s="3" t="s">
        <v>40</v>
      </c>
      <c r="I17" s="3" t="s">
        <v>136</v>
      </c>
    </row>
    <row r="18" spans="1:9" x14ac:dyDescent="0.3">
      <c r="A18" s="2" t="s">
        <v>9</v>
      </c>
      <c r="B18" s="3" t="s">
        <v>83</v>
      </c>
      <c r="C18" s="4">
        <v>121.2</v>
      </c>
      <c r="D18" s="3" t="s">
        <v>84</v>
      </c>
      <c r="E18" s="3" t="s">
        <v>101</v>
      </c>
      <c r="F18" s="3" t="s">
        <v>48</v>
      </c>
      <c r="G18" s="3" t="s">
        <v>108</v>
      </c>
      <c r="H18" s="3" t="s">
        <v>40</v>
      </c>
      <c r="I18" s="3" t="s">
        <v>137</v>
      </c>
    </row>
    <row r="19" spans="1:9" x14ac:dyDescent="0.3">
      <c r="A19" s="2" t="s">
        <v>10</v>
      </c>
      <c r="B19" s="3" t="s">
        <v>85</v>
      </c>
      <c r="C19" s="4">
        <v>124.75</v>
      </c>
      <c r="D19" s="3" t="s">
        <v>75</v>
      </c>
      <c r="E19" s="3" t="s">
        <v>101</v>
      </c>
      <c r="F19" s="3" t="s">
        <v>76</v>
      </c>
      <c r="G19" s="3" t="s">
        <v>77</v>
      </c>
      <c r="H19" s="3" t="s">
        <v>40</v>
      </c>
      <c r="I19" s="3" t="s">
        <v>137</v>
      </c>
    </row>
    <row r="20" spans="1:9" x14ac:dyDescent="0.3">
      <c r="A20" s="2" t="s">
        <v>11</v>
      </c>
      <c r="B20" s="3" t="s">
        <v>86</v>
      </c>
      <c r="C20" s="4">
        <v>106.92</v>
      </c>
      <c r="D20" s="3" t="s">
        <v>84</v>
      </c>
      <c r="E20" s="3" t="s">
        <v>101</v>
      </c>
      <c r="F20" s="3" t="s">
        <v>44</v>
      </c>
      <c r="G20" s="3" t="s">
        <v>45</v>
      </c>
      <c r="H20" s="3" t="s">
        <v>40</v>
      </c>
      <c r="I20" s="3" t="s">
        <v>137</v>
      </c>
    </row>
    <row r="21" spans="1:9" x14ac:dyDescent="0.3">
      <c r="A21" s="2" t="s">
        <v>12</v>
      </c>
      <c r="B21" s="3" t="s">
        <v>87</v>
      </c>
      <c r="C21" s="4">
        <v>84.54</v>
      </c>
      <c r="D21" s="3" t="s">
        <v>75</v>
      </c>
      <c r="E21" s="3" t="s">
        <v>101</v>
      </c>
      <c r="F21" s="3" t="s">
        <v>76</v>
      </c>
      <c r="G21" s="3" t="s">
        <v>77</v>
      </c>
      <c r="H21" s="3" t="s">
        <v>40</v>
      </c>
      <c r="I21" s="3" t="s">
        <v>137</v>
      </c>
    </row>
    <row r="22" spans="1:9" x14ac:dyDescent="0.3">
      <c r="A22" s="2" t="s">
        <v>13</v>
      </c>
      <c r="B22" s="3" t="s">
        <v>88</v>
      </c>
      <c r="C22" s="4">
        <v>66.25</v>
      </c>
      <c r="D22" s="3" t="s">
        <v>84</v>
      </c>
      <c r="E22" s="3" t="s">
        <v>101</v>
      </c>
      <c r="F22" s="3" t="s">
        <v>44</v>
      </c>
      <c r="G22" s="3" t="s">
        <v>45</v>
      </c>
      <c r="H22" s="3" t="s">
        <v>107</v>
      </c>
      <c r="I22" s="3" t="s">
        <v>137</v>
      </c>
    </row>
    <row r="23" spans="1:9" x14ac:dyDescent="0.3">
      <c r="A23" s="2" t="s">
        <v>14</v>
      </c>
      <c r="B23" s="3" t="s">
        <v>89</v>
      </c>
      <c r="C23" s="4">
        <v>175.68</v>
      </c>
      <c r="D23" s="3" t="s">
        <v>84</v>
      </c>
      <c r="E23" s="3" t="s">
        <v>101</v>
      </c>
      <c r="F23" s="3" t="s">
        <v>44</v>
      </c>
      <c r="G23" s="3" t="s">
        <v>45</v>
      </c>
      <c r="H23" s="3" t="s">
        <v>40</v>
      </c>
      <c r="I23" s="3" t="s">
        <v>137</v>
      </c>
    </row>
    <row r="24" spans="1:9" x14ac:dyDescent="0.3">
      <c r="A24" s="2" t="s">
        <v>15</v>
      </c>
      <c r="B24" s="3" t="s">
        <v>90</v>
      </c>
      <c r="C24" s="4">
        <v>116.25</v>
      </c>
      <c r="D24" s="3" t="s">
        <v>84</v>
      </c>
      <c r="E24" s="3" t="s">
        <v>101</v>
      </c>
      <c r="F24" s="3" t="s">
        <v>44</v>
      </c>
      <c r="G24" s="3" t="s">
        <v>45</v>
      </c>
      <c r="H24" s="3" t="s">
        <v>40</v>
      </c>
      <c r="I24" s="3" t="s">
        <v>137</v>
      </c>
    </row>
    <row r="25" spans="1:9" x14ac:dyDescent="0.3">
      <c r="A25" s="2" t="s">
        <v>16</v>
      </c>
      <c r="B25" s="3" t="s">
        <v>91</v>
      </c>
      <c r="C25" s="4">
        <v>121.7</v>
      </c>
      <c r="D25" s="3" t="s">
        <v>84</v>
      </c>
      <c r="E25" s="3" t="s">
        <v>101</v>
      </c>
      <c r="F25" s="3" t="s">
        <v>44</v>
      </c>
      <c r="G25" s="3" t="s">
        <v>45</v>
      </c>
      <c r="H25" s="3" t="s">
        <v>40</v>
      </c>
      <c r="I25" s="3" t="s">
        <v>137</v>
      </c>
    </row>
    <row r="26" spans="1:9" x14ac:dyDescent="0.3">
      <c r="A26" s="2" t="s">
        <v>17</v>
      </c>
      <c r="B26" s="3" t="s">
        <v>92</v>
      </c>
      <c r="C26" s="4">
        <v>70.69</v>
      </c>
      <c r="D26" s="3" t="s">
        <v>84</v>
      </c>
      <c r="E26" s="3" t="s">
        <v>101</v>
      </c>
      <c r="F26" s="3" t="s">
        <v>44</v>
      </c>
      <c r="G26" s="3" t="s">
        <v>45</v>
      </c>
      <c r="H26" s="3" t="s">
        <v>40</v>
      </c>
      <c r="I26" s="3" t="s">
        <v>137</v>
      </c>
    </row>
    <row r="27" spans="1:9" x14ac:dyDescent="0.3">
      <c r="A27" s="2" t="s">
        <v>18</v>
      </c>
      <c r="B27" s="3" t="s">
        <v>93</v>
      </c>
      <c r="C27" s="4">
        <v>114.85</v>
      </c>
      <c r="D27" s="3" t="s">
        <v>84</v>
      </c>
      <c r="E27" s="3" t="s">
        <v>101</v>
      </c>
      <c r="F27" s="3" t="s">
        <v>48</v>
      </c>
      <c r="G27" s="3" t="s">
        <v>108</v>
      </c>
      <c r="H27" s="3" t="s">
        <v>107</v>
      </c>
      <c r="I27" s="3" t="s">
        <v>137</v>
      </c>
    </row>
    <row r="28" spans="1:9" x14ac:dyDescent="0.3">
      <c r="A28" s="2" t="s">
        <v>19</v>
      </c>
      <c r="B28" s="3" t="s">
        <v>94</v>
      </c>
      <c r="C28" s="4">
        <v>110.57</v>
      </c>
      <c r="D28" s="3" t="s">
        <v>104</v>
      </c>
      <c r="E28" s="3" t="s">
        <v>101</v>
      </c>
      <c r="F28" s="3" t="s">
        <v>104</v>
      </c>
      <c r="G28" s="3" t="s">
        <v>104</v>
      </c>
      <c r="H28" s="3" t="s">
        <v>40</v>
      </c>
      <c r="I28" s="3" t="s">
        <v>137</v>
      </c>
    </row>
    <row r="29" spans="1:9" x14ac:dyDescent="0.3">
      <c r="A29" s="2" t="s">
        <v>20</v>
      </c>
      <c r="B29" s="3" t="s">
        <v>95</v>
      </c>
      <c r="C29" s="4">
        <v>88.6</v>
      </c>
      <c r="D29" s="3" t="s">
        <v>84</v>
      </c>
      <c r="E29" s="3" t="s">
        <v>101</v>
      </c>
      <c r="F29" s="3" t="s">
        <v>48</v>
      </c>
      <c r="G29" s="3" t="s">
        <v>108</v>
      </c>
      <c r="H29" s="3" t="s">
        <v>40</v>
      </c>
      <c r="I29" s="3" t="s">
        <v>137</v>
      </c>
    </row>
    <row r="30" spans="1:9" x14ac:dyDescent="0.3">
      <c r="A30" s="2" t="s">
        <v>21</v>
      </c>
      <c r="B30" s="3" t="s">
        <v>96</v>
      </c>
      <c r="C30" s="4">
        <v>106.99</v>
      </c>
      <c r="D30" s="3" t="s">
        <v>105</v>
      </c>
      <c r="E30" s="3" t="s">
        <v>101</v>
      </c>
      <c r="F30" s="3" t="s">
        <v>106</v>
      </c>
      <c r="G30" s="3" t="s">
        <v>108</v>
      </c>
      <c r="H30" s="3" t="s">
        <v>40</v>
      </c>
      <c r="I30" s="3" t="s">
        <v>137</v>
      </c>
    </row>
    <row r="31" spans="1:9" x14ac:dyDescent="0.3">
      <c r="A31" s="2" t="s">
        <v>22</v>
      </c>
      <c r="B31" s="3" t="s">
        <v>97</v>
      </c>
      <c r="C31" s="4">
        <v>105.4</v>
      </c>
      <c r="D31" s="3" t="s">
        <v>84</v>
      </c>
      <c r="E31" s="3" t="s">
        <v>101</v>
      </c>
      <c r="F31" s="3" t="s">
        <v>48</v>
      </c>
      <c r="G31" s="3" t="s">
        <v>108</v>
      </c>
      <c r="H31" s="3" t="s">
        <v>40</v>
      </c>
      <c r="I31" s="3" t="s">
        <v>135</v>
      </c>
    </row>
    <row r="32" spans="1:9" x14ac:dyDescent="0.3">
      <c r="A32" s="2" t="s">
        <v>23</v>
      </c>
      <c r="B32" s="3" t="s">
        <v>98</v>
      </c>
      <c r="C32" s="4">
        <v>123.9</v>
      </c>
      <c r="D32" s="3" t="s">
        <v>75</v>
      </c>
      <c r="E32" s="3" t="s">
        <v>101</v>
      </c>
      <c r="F32" s="3" t="s">
        <v>76</v>
      </c>
      <c r="G32" s="3" t="s">
        <v>77</v>
      </c>
      <c r="H32" s="3" t="s">
        <v>40</v>
      </c>
      <c r="I32" s="3" t="s">
        <v>135</v>
      </c>
    </row>
    <row r="33" spans="1:9" x14ac:dyDescent="0.3">
      <c r="A33" s="2" t="s">
        <v>24</v>
      </c>
      <c r="B33" s="3" t="s">
        <v>99</v>
      </c>
      <c r="C33" s="4">
        <v>39.130000000000003</v>
      </c>
      <c r="D33" s="3" t="s">
        <v>84</v>
      </c>
      <c r="E33" s="3" t="s">
        <v>101</v>
      </c>
      <c r="F33" s="3" t="s">
        <v>110</v>
      </c>
      <c r="G33" s="3" t="s">
        <v>109</v>
      </c>
      <c r="H33" s="3" t="s">
        <v>40</v>
      </c>
      <c r="I33" s="3" t="s">
        <v>135</v>
      </c>
    </row>
    <row r="34" spans="1:9" x14ac:dyDescent="0.3">
      <c r="A34" s="2" t="s">
        <v>34</v>
      </c>
      <c r="B34" s="3" t="s">
        <v>100</v>
      </c>
      <c r="C34" s="4">
        <v>52.23</v>
      </c>
      <c r="D34" s="3" t="s">
        <v>84</v>
      </c>
      <c r="E34" s="3" t="s">
        <v>101</v>
      </c>
      <c r="F34" s="3" t="s">
        <v>44</v>
      </c>
      <c r="G34" s="3" t="s">
        <v>45</v>
      </c>
      <c r="H34" s="3" t="s">
        <v>107</v>
      </c>
      <c r="I34" s="3" t="s">
        <v>135</v>
      </c>
    </row>
    <row r="35" spans="1:9" x14ac:dyDescent="0.3">
      <c r="A35" s="2" t="s">
        <v>25</v>
      </c>
      <c r="B35" s="3" t="s">
        <v>66</v>
      </c>
      <c r="C35" s="4">
        <v>66.260000000000005</v>
      </c>
      <c r="D35" s="3" t="s">
        <v>61</v>
      </c>
      <c r="E35" s="3" t="s">
        <v>102</v>
      </c>
      <c r="F35" s="3" t="s">
        <v>44</v>
      </c>
      <c r="G35" s="3" t="s">
        <v>45</v>
      </c>
      <c r="H35" s="3" t="s">
        <v>40</v>
      </c>
      <c r="I35" s="3" t="s">
        <v>135</v>
      </c>
    </row>
    <row r="36" spans="1:9" x14ac:dyDescent="0.3">
      <c r="A36" s="2" t="s">
        <v>26</v>
      </c>
      <c r="B36" s="3" t="s">
        <v>67</v>
      </c>
      <c r="C36" s="4">
        <v>75.959999999999994</v>
      </c>
      <c r="D36" s="3" t="s">
        <v>56</v>
      </c>
      <c r="E36" s="3" t="s">
        <v>102</v>
      </c>
      <c r="F36" s="3" t="s">
        <v>44</v>
      </c>
      <c r="G36" s="3" t="s">
        <v>45</v>
      </c>
      <c r="H36" s="3" t="s">
        <v>40</v>
      </c>
      <c r="I36" s="3" t="s">
        <v>136</v>
      </c>
    </row>
    <row r="37" spans="1:9" x14ac:dyDescent="0.3">
      <c r="A37" s="2" t="s">
        <v>35</v>
      </c>
      <c r="B37" s="3" t="s">
        <v>68</v>
      </c>
      <c r="C37" s="4">
        <v>101.2715</v>
      </c>
      <c r="D37" s="3" t="s">
        <v>54</v>
      </c>
      <c r="E37" s="3" t="s">
        <v>41</v>
      </c>
      <c r="F37" s="3" t="s">
        <v>48</v>
      </c>
      <c r="G37" s="3" t="s">
        <v>43</v>
      </c>
      <c r="H37" s="3" t="s">
        <v>40</v>
      </c>
      <c r="I37" s="3" t="s">
        <v>136</v>
      </c>
    </row>
    <row r="38" spans="1:9" x14ac:dyDescent="0.3">
      <c r="A38" s="2" t="s">
        <v>36</v>
      </c>
      <c r="B38" s="3" t="s">
        <v>69</v>
      </c>
      <c r="C38" s="4">
        <v>103.87309999999999</v>
      </c>
      <c r="D38" s="3" t="s">
        <v>70</v>
      </c>
      <c r="E38" s="3" t="s">
        <v>41</v>
      </c>
      <c r="F38" s="3" t="s">
        <v>48</v>
      </c>
      <c r="G38" s="3" t="s">
        <v>43</v>
      </c>
      <c r="H38" s="3" t="s">
        <v>40</v>
      </c>
      <c r="I38" s="3" t="s">
        <v>136</v>
      </c>
    </row>
    <row r="39" spans="1:9" x14ac:dyDescent="0.3">
      <c r="A39" s="2" t="s">
        <v>37</v>
      </c>
      <c r="B39" s="3" t="s">
        <v>71</v>
      </c>
      <c r="C39" s="4">
        <v>58.96</v>
      </c>
      <c r="D39" s="3" t="s">
        <v>72</v>
      </c>
      <c r="E39" s="3" t="s">
        <v>102</v>
      </c>
      <c r="F39" s="3" t="s">
        <v>44</v>
      </c>
      <c r="G39" s="3" t="s">
        <v>45</v>
      </c>
      <c r="H39" s="3" t="s">
        <v>40</v>
      </c>
      <c r="I39" s="3" t="s">
        <v>136</v>
      </c>
    </row>
    <row r="40" spans="1:9" x14ac:dyDescent="0.3">
      <c r="A40" s="2" t="s">
        <v>27</v>
      </c>
      <c r="B40" s="3" t="s">
        <v>73</v>
      </c>
      <c r="C40" s="4">
        <v>78.900000000000006</v>
      </c>
      <c r="D40" s="3" t="s">
        <v>43</v>
      </c>
      <c r="E40" s="3" t="s">
        <v>102</v>
      </c>
      <c r="F40" s="3" t="s">
        <v>44</v>
      </c>
      <c r="G40" s="3" t="s">
        <v>45</v>
      </c>
      <c r="H40" s="3" t="s">
        <v>40</v>
      </c>
      <c r="I40" s="3" t="s">
        <v>136</v>
      </c>
    </row>
    <row r="41" spans="1:9" x14ac:dyDescent="0.3">
      <c r="A41" s="2" t="s">
        <v>38</v>
      </c>
      <c r="B41" s="2" t="s">
        <v>74</v>
      </c>
      <c r="C41" s="4">
        <v>123.84375</v>
      </c>
      <c r="D41" s="2" t="s">
        <v>75</v>
      </c>
      <c r="E41" s="2" t="s">
        <v>41</v>
      </c>
      <c r="F41" s="2" t="s">
        <v>76</v>
      </c>
      <c r="G41" s="2" t="s">
        <v>77</v>
      </c>
      <c r="H41" s="2" t="s">
        <v>40</v>
      </c>
      <c r="I41" s="3" t="s">
        <v>136</v>
      </c>
    </row>
    <row r="42" spans="1:9" x14ac:dyDescent="0.3">
      <c r="A42" s="2" t="s">
        <v>39</v>
      </c>
      <c r="B42" s="2" t="s">
        <v>74</v>
      </c>
      <c r="C42" s="4">
        <v>129.45312999999999</v>
      </c>
      <c r="D42" s="2" t="s">
        <v>75</v>
      </c>
      <c r="E42" s="2" t="s">
        <v>41</v>
      </c>
      <c r="F42" s="2" t="s">
        <v>76</v>
      </c>
      <c r="G42" s="2" t="s">
        <v>77</v>
      </c>
      <c r="H42" s="2" t="s">
        <v>40</v>
      </c>
      <c r="I42" s="3" t="s">
        <v>136</v>
      </c>
    </row>
  </sheetData>
  <mergeCells count="1">
    <mergeCell ref="D1:J1"/>
  </mergeCells>
  <hyperlinks>
    <hyperlink ref="B34" r:id="rId1"/>
  </hyperlink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7"/>
  <sheetViews>
    <sheetView workbookViewId="0">
      <selection activeCell="A28" sqref="A28:E28"/>
    </sheetView>
  </sheetViews>
  <sheetFormatPr defaultColWidth="11.44140625" defaultRowHeight="14.4" x14ac:dyDescent="0.3"/>
  <cols>
    <col min="1" max="1" width="24.109375" bestFit="1" customWidth="1"/>
    <col min="2" max="2" width="38.33203125" bestFit="1" customWidth="1"/>
    <col min="3" max="3" width="18.33203125" bestFit="1" customWidth="1"/>
    <col min="4" max="5" width="20.77734375" bestFit="1" customWidth="1"/>
    <col min="6" max="6" width="22.44140625" customWidth="1"/>
    <col min="7" max="7" width="27" bestFit="1" customWidth="1"/>
    <col min="8" max="8" width="31" bestFit="1" customWidth="1"/>
    <col min="9" max="9" width="19" style="2" bestFit="1" customWidth="1"/>
    <col min="10" max="10" width="15.6640625" style="2" bestFit="1" customWidth="1"/>
    <col min="11" max="83" width="11.44140625" style="2"/>
  </cols>
  <sheetData>
    <row r="1" spans="1:8" ht="15" customHeight="1" x14ac:dyDescent="0.3">
      <c r="A1" s="43" t="s">
        <v>161</v>
      </c>
      <c r="B1" s="44"/>
      <c r="C1" s="44"/>
      <c r="D1" s="44"/>
      <c r="E1" s="44"/>
      <c r="F1" s="44"/>
      <c r="G1" s="45"/>
    </row>
    <row r="2" spans="1:8" x14ac:dyDescent="0.3">
      <c r="A2" s="46"/>
      <c r="B2" s="46"/>
      <c r="C2" s="46"/>
      <c r="D2" s="46"/>
      <c r="E2" s="46"/>
      <c r="F2" s="46"/>
      <c r="G2" s="46"/>
    </row>
    <row r="3" spans="1:8" x14ac:dyDescent="0.3">
      <c r="A3" s="46"/>
      <c r="B3" s="46"/>
      <c r="C3" s="46"/>
      <c r="D3" s="46"/>
      <c r="E3" s="46"/>
      <c r="F3" s="46"/>
      <c r="G3" s="46"/>
    </row>
    <row r="4" spans="1:8" x14ac:dyDescent="0.3">
      <c r="A4" s="46"/>
      <c r="B4" s="46"/>
      <c r="C4" s="46"/>
      <c r="D4" s="46"/>
      <c r="E4" s="46"/>
      <c r="F4" s="46"/>
      <c r="G4" s="46"/>
    </row>
    <row r="5" spans="1:8" ht="129" customHeight="1" x14ac:dyDescent="0.3">
      <c r="A5" s="46"/>
      <c r="B5" s="46"/>
      <c r="C5" s="46"/>
      <c r="D5" s="46"/>
      <c r="E5" s="46"/>
      <c r="F5" s="46"/>
      <c r="G5" s="46"/>
    </row>
    <row r="7" spans="1:8" x14ac:dyDescent="0.3">
      <c r="A7" s="11" t="s">
        <v>148</v>
      </c>
      <c r="B7" s="12" t="s">
        <v>145</v>
      </c>
      <c r="C7" s="13" t="s">
        <v>129</v>
      </c>
      <c r="D7" s="12" t="s">
        <v>111</v>
      </c>
      <c r="E7" s="12" t="s">
        <v>114</v>
      </c>
      <c r="F7" s="12" t="s">
        <v>112</v>
      </c>
      <c r="G7" s="19" t="s">
        <v>116</v>
      </c>
      <c r="H7" s="20" t="s">
        <v>115</v>
      </c>
    </row>
    <row r="8" spans="1:8" s="2" customFormat="1" x14ac:dyDescent="0.3">
      <c r="A8" s="2" t="s">
        <v>9</v>
      </c>
      <c r="B8" s="3" t="s">
        <v>83</v>
      </c>
      <c r="C8" s="3" t="s">
        <v>48</v>
      </c>
      <c r="D8" s="4">
        <v>121.2</v>
      </c>
      <c r="E8" s="3">
        <v>0</v>
      </c>
      <c r="F8" s="3">
        <v>0</v>
      </c>
      <c r="G8" s="3">
        <v>165.016501650165</v>
      </c>
      <c r="H8" s="16">
        <f>G8*D8</f>
        <v>19999.999999999996</v>
      </c>
    </row>
    <row r="9" spans="1:8" s="2" customFormat="1" x14ac:dyDescent="0.3">
      <c r="A9" s="2" t="s">
        <v>10</v>
      </c>
      <c r="B9" s="3" t="s">
        <v>85</v>
      </c>
      <c r="C9" s="3" t="s">
        <v>120</v>
      </c>
      <c r="D9" s="4">
        <v>124.75</v>
      </c>
      <c r="E9" s="3">
        <v>0</v>
      </c>
      <c r="F9" s="3">
        <v>0</v>
      </c>
      <c r="G9" s="3">
        <v>28.5707163256101</v>
      </c>
      <c r="H9" s="16">
        <f t="shared" ref="H9:H13" si="0">G9*D9</f>
        <v>3564.1968616198601</v>
      </c>
    </row>
    <row r="10" spans="1:8" s="2" customFormat="1" x14ac:dyDescent="0.3">
      <c r="A10" s="2" t="s">
        <v>12</v>
      </c>
      <c r="B10" s="3" t="s">
        <v>87</v>
      </c>
      <c r="C10" s="3" t="s">
        <v>120</v>
      </c>
      <c r="D10" s="4">
        <v>84.54</v>
      </c>
      <c r="E10" s="3">
        <v>0</v>
      </c>
      <c r="F10" s="3">
        <v>0</v>
      </c>
      <c r="G10" s="3">
        <v>76.127314151645805</v>
      </c>
      <c r="H10" s="16">
        <f t="shared" si="0"/>
        <v>6435.8031383801372</v>
      </c>
    </row>
    <row r="11" spans="1:8" s="2" customFormat="1" x14ac:dyDescent="0.3">
      <c r="A11" s="2" t="s">
        <v>13</v>
      </c>
      <c r="B11" s="3" t="s">
        <v>88</v>
      </c>
      <c r="C11" s="3" t="s">
        <v>44</v>
      </c>
      <c r="D11" s="4">
        <v>66.25</v>
      </c>
      <c r="E11" s="3">
        <v>0</v>
      </c>
      <c r="F11" s="3">
        <v>0</v>
      </c>
      <c r="G11" s="3">
        <v>461.57922809732798</v>
      </c>
      <c r="H11" s="16">
        <f t="shared" si="0"/>
        <v>30579.623861447981</v>
      </c>
    </row>
    <row r="12" spans="1:8" s="2" customFormat="1" x14ac:dyDescent="0.3">
      <c r="A12" s="2" t="s">
        <v>15</v>
      </c>
      <c r="B12" s="3" t="s">
        <v>90</v>
      </c>
      <c r="C12" s="3" t="s">
        <v>44</v>
      </c>
      <c r="D12" s="4">
        <v>116.25</v>
      </c>
      <c r="E12" s="3">
        <v>0</v>
      </c>
      <c r="F12" s="3">
        <v>0</v>
      </c>
      <c r="G12" s="3">
        <v>339.10000979399598</v>
      </c>
      <c r="H12" s="16">
        <f t="shared" si="0"/>
        <v>39420.376138552034</v>
      </c>
    </row>
    <row r="13" spans="1:8" s="2" customFormat="1" x14ac:dyDescent="0.3">
      <c r="A13" s="2" t="s">
        <v>18</v>
      </c>
      <c r="B13" s="3" t="s">
        <v>93</v>
      </c>
      <c r="C13" s="3" t="s">
        <v>48</v>
      </c>
      <c r="D13" s="4">
        <v>114.85</v>
      </c>
      <c r="E13" s="3">
        <v>0</v>
      </c>
      <c r="F13" s="3">
        <v>0</v>
      </c>
      <c r="G13" s="3">
        <v>0</v>
      </c>
      <c r="H13" s="3">
        <f t="shared" si="0"/>
        <v>0</v>
      </c>
    </row>
    <row r="14" spans="1:8" x14ac:dyDescent="0.3">
      <c r="A14" s="22"/>
      <c r="B14" s="22"/>
      <c r="C14" s="22"/>
      <c r="D14" s="22"/>
      <c r="E14" s="22"/>
      <c r="F14" s="22"/>
      <c r="G14" s="22"/>
      <c r="H14" s="35"/>
    </row>
    <row r="16" spans="1:8" x14ac:dyDescent="0.3">
      <c r="A16" s="36" t="s">
        <v>128</v>
      </c>
    </row>
    <row r="17" spans="1:83" s="2" customFormat="1" x14ac:dyDescent="0.3">
      <c r="A17" t="s">
        <v>121</v>
      </c>
      <c r="B17" s="37">
        <f>SUM(H8:H13)</f>
        <v>100000</v>
      </c>
      <c r="C17"/>
      <c r="D17"/>
      <c r="E17"/>
      <c r="F17"/>
      <c r="G17"/>
      <c r="H17"/>
    </row>
    <row r="18" spans="1:83" s="2" customFormat="1" x14ac:dyDescent="0.3">
      <c r="A18" t="s">
        <v>123</v>
      </c>
      <c r="B18" s="38">
        <f>H8/B17</f>
        <v>0.19999999999999996</v>
      </c>
      <c r="C18"/>
      <c r="D18"/>
      <c r="E18"/>
      <c r="F18"/>
      <c r="G18"/>
      <c r="H18"/>
    </row>
    <row r="19" spans="1:83" s="1" customFormat="1" x14ac:dyDescent="0.3">
      <c r="A19" t="s">
        <v>124</v>
      </c>
      <c r="B19" s="38">
        <f>(H9+H10)/B17</f>
        <v>9.9999999999999964E-2</v>
      </c>
      <c r="C19"/>
      <c r="D19"/>
      <c r="E19"/>
      <c r="F19"/>
      <c r="G19"/>
      <c r="H1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2" customFormat="1" x14ac:dyDescent="0.3">
      <c r="A20" t="s">
        <v>125</v>
      </c>
      <c r="B20" s="38">
        <f>(H11+H12)/B17</f>
        <v>0.70000000000000018</v>
      </c>
      <c r="C20"/>
      <c r="D20"/>
      <c r="E20"/>
      <c r="F20"/>
      <c r="G20"/>
      <c r="H20"/>
    </row>
    <row r="21" spans="1:83" s="2" customFormat="1" x14ac:dyDescent="0.3">
      <c r="A21" t="s">
        <v>126</v>
      </c>
      <c r="B21" s="39" t="s">
        <v>127</v>
      </c>
      <c r="C21"/>
      <c r="D21"/>
      <c r="E21"/>
      <c r="F21"/>
      <c r="G21"/>
      <c r="H21"/>
    </row>
    <row r="22" spans="1:83" s="1" customFormat="1" x14ac:dyDescent="0.3">
      <c r="A22"/>
      <c r="B22"/>
      <c r="C22"/>
      <c r="D22"/>
      <c r="E22"/>
      <c r="F22"/>
      <c r="G22"/>
      <c r="H2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2" customFormat="1" ht="15.6" x14ac:dyDescent="0.3">
      <c r="A23" s="30" t="s">
        <v>118</v>
      </c>
      <c r="B23"/>
      <c r="C23"/>
      <c r="D23"/>
      <c r="E23"/>
      <c r="F23"/>
      <c r="G23"/>
      <c r="H23"/>
    </row>
    <row r="24" spans="1:83" s="2" customFormat="1" x14ac:dyDescent="0.3">
      <c r="A24"/>
      <c r="B24"/>
      <c r="C24"/>
      <c r="D24"/>
      <c r="E24"/>
      <c r="F24"/>
      <c r="G24"/>
      <c r="H24"/>
    </row>
    <row r="25" spans="1:83" s="2" customFormat="1" ht="409.05" customHeight="1" x14ac:dyDescent="0.3">
      <c r="A25" s="47" t="s">
        <v>165</v>
      </c>
      <c r="B25" s="48"/>
      <c r="C25" s="48"/>
      <c r="D25" s="48"/>
      <c r="E25" s="48"/>
      <c r="F25"/>
      <c r="G25"/>
      <c r="H25"/>
    </row>
    <row r="26" spans="1:83" s="2" customFormat="1" x14ac:dyDescent="0.3">
      <c r="A26"/>
      <c r="B26"/>
      <c r="C26"/>
      <c r="D26"/>
      <c r="E26"/>
      <c r="F26"/>
      <c r="G26"/>
      <c r="H26"/>
    </row>
    <row r="27" spans="1:83" s="2" customFormat="1" ht="15.6" x14ac:dyDescent="0.3">
      <c r="A27" s="30" t="s">
        <v>119</v>
      </c>
      <c r="B27"/>
      <c r="C27"/>
      <c r="D27"/>
      <c r="E27"/>
      <c r="F27"/>
      <c r="G27"/>
      <c r="H27"/>
    </row>
    <row r="28" spans="1:83" s="2" customFormat="1" ht="409.05" customHeight="1" x14ac:dyDescent="0.3">
      <c r="A28" s="49" t="s">
        <v>130</v>
      </c>
      <c r="B28" s="50"/>
      <c r="C28" s="50"/>
      <c r="D28" s="50"/>
      <c r="E28" s="50"/>
      <c r="F28"/>
      <c r="G28"/>
      <c r="H28"/>
    </row>
    <row r="29" spans="1:83" s="2" customFormat="1" x14ac:dyDescent="0.3">
      <c r="A29"/>
      <c r="B29"/>
      <c r="C29"/>
      <c r="D29"/>
      <c r="E29"/>
      <c r="F29"/>
      <c r="G29"/>
      <c r="H29"/>
    </row>
    <row r="30" spans="1:83" s="2" customFormat="1" x14ac:dyDescent="0.3">
      <c r="A30"/>
      <c r="B30"/>
      <c r="C30"/>
      <c r="D30"/>
      <c r="E30"/>
      <c r="F30"/>
      <c r="G30"/>
      <c r="H30"/>
    </row>
    <row r="31" spans="1:83" s="2" customFormat="1" x14ac:dyDescent="0.3">
      <c r="A31"/>
      <c r="B31"/>
      <c r="C31"/>
      <c r="D31"/>
      <c r="E31"/>
      <c r="F31"/>
      <c r="G31"/>
      <c r="H31"/>
    </row>
    <row r="32" spans="1:83" s="2" customFormat="1" x14ac:dyDescent="0.3">
      <c r="A32"/>
      <c r="B32"/>
      <c r="C32"/>
      <c r="D32"/>
      <c r="E32"/>
      <c r="F32"/>
      <c r="G32"/>
      <c r="H32"/>
    </row>
    <row r="48" spans="9:83" x14ac:dyDescent="0.3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</sheetData>
  <mergeCells count="3">
    <mergeCell ref="A1:G5"/>
    <mergeCell ref="A25:E25"/>
    <mergeCell ref="A28:E28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0"/>
  <sheetViews>
    <sheetView topLeftCell="A20" workbookViewId="0">
      <selection activeCell="A30" sqref="A30:E30"/>
    </sheetView>
  </sheetViews>
  <sheetFormatPr defaultColWidth="10.77734375" defaultRowHeight="14.4" x14ac:dyDescent="0.3"/>
  <cols>
    <col min="1" max="1" width="24.109375" style="2" bestFit="1" customWidth="1"/>
    <col min="2" max="2" width="38.33203125" style="2" bestFit="1" customWidth="1"/>
    <col min="3" max="3" width="18.33203125" style="2" bestFit="1" customWidth="1"/>
    <col min="4" max="5" width="20.77734375" style="2" bestFit="1" customWidth="1"/>
    <col min="6" max="6" width="22.44140625" style="2" customWidth="1"/>
    <col min="7" max="7" width="19.44140625" style="2" bestFit="1" customWidth="1"/>
    <col min="8" max="8" width="18" style="18" customWidth="1"/>
    <col min="9" max="9" width="31" style="14" bestFit="1" customWidth="1"/>
    <col min="10" max="10" width="19" style="2" bestFit="1" customWidth="1"/>
    <col min="11" max="11" width="15.6640625" style="2" bestFit="1" customWidth="1"/>
    <col min="12" max="16384" width="10.77734375" style="2"/>
  </cols>
  <sheetData>
    <row r="1" spans="1:12" ht="15" customHeight="1" x14ac:dyDescent="0.3">
      <c r="A1" s="51" t="s">
        <v>166</v>
      </c>
      <c r="B1" s="44"/>
      <c r="C1" s="44"/>
      <c r="D1" s="44"/>
      <c r="E1" s="44"/>
      <c r="F1" s="44"/>
      <c r="G1" s="45"/>
      <c r="H1" s="45"/>
      <c r="I1" s="33"/>
    </row>
    <row r="2" spans="1:12" x14ac:dyDescent="0.3">
      <c r="A2" s="44"/>
      <c r="B2" s="44"/>
      <c r="C2" s="44"/>
      <c r="D2" s="44"/>
      <c r="E2" s="44"/>
      <c r="F2" s="44"/>
      <c r="G2" s="45"/>
      <c r="H2" s="45"/>
      <c r="I2" s="33"/>
    </row>
    <row r="3" spans="1:12" x14ac:dyDescent="0.3">
      <c r="A3" s="44"/>
      <c r="B3" s="44"/>
      <c r="C3" s="44"/>
      <c r="D3" s="44"/>
      <c r="E3" s="44"/>
      <c r="F3" s="44"/>
      <c r="G3" s="45"/>
      <c r="H3" s="45"/>
      <c r="I3" s="33"/>
    </row>
    <row r="4" spans="1:12" x14ac:dyDescent="0.3">
      <c r="A4" s="44"/>
      <c r="B4" s="44"/>
      <c r="C4" s="44"/>
      <c r="D4" s="44"/>
      <c r="E4" s="44"/>
      <c r="F4" s="44"/>
      <c r="G4" s="45"/>
      <c r="H4" s="45"/>
      <c r="I4" s="33"/>
    </row>
    <row r="5" spans="1:12" ht="169.95" customHeight="1" x14ac:dyDescent="0.3">
      <c r="A5" s="44"/>
      <c r="B5" s="44"/>
      <c r="C5" s="44"/>
      <c r="D5" s="44"/>
      <c r="E5" s="44"/>
      <c r="F5" s="44"/>
      <c r="G5" s="45"/>
      <c r="H5" s="45"/>
      <c r="I5" s="33"/>
    </row>
    <row r="7" spans="1:12" x14ac:dyDescent="0.3">
      <c r="A7" s="11" t="s">
        <v>148</v>
      </c>
      <c r="B7" s="12" t="s">
        <v>145</v>
      </c>
      <c r="C7" s="13" t="s">
        <v>117</v>
      </c>
      <c r="D7" s="12" t="s">
        <v>111</v>
      </c>
      <c r="E7" s="12" t="s">
        <v>114</v>
      </c>
      <c r="F7" s="12" t="s">
        <v>112</v>
      </c>
      <c r="G7" s="12" t="s">
        <v>113</v>
      </c>
      <c r="H7" s="19" t="s">
        <v>116</v>
      </c>
      <c r="I7" s="20" t="s">
        <v>115</v>
      </c>
      <c r="K7" s="29"/>
      <c r="L7" s="10"/>
    </row>
    <row r="8" spans="1:12" x14ac:dyDescent="0.3">
      <c r="A8" s="2" t="s">
        <v>29</v>
      </c>
      <c r="B8" s="3" t="s">
        <v>50</v>
      </c>
      <c r="C8" s="3" t="s">
        <v>41</v>
      </c>
      <c r="D8" s="4">
        <v>116.0466</v>
      </c>
      <c r="E8" s="8">
        <v>1231</v>
      </c>
      <c r="F8" s="16">
        <f>E8*D8</f>
        <v>142853.3646</v>
      </c>
      <c r="G8" s="9"/>
      <c r="H8" s="27">
        <v>2489.8811349080102</v>
      </c>
      <c r="I8" s="16">
        <f>H8*D8</f>
        <v>288942.24011021591</v>
      </c>
    </row>
    <row r="9" spans="1:12" x14ac:dyDescent="0.3">
      <c r="A9" s="2" t="s">
        <v>30</v>
      </c>
      <c r="B9" s="3" t="s">
        <v>53</v>
      </c>
      <c r="C9" s="3" t="s">
        <v>41</v>
      </c>
      <c r="D9" s="4">
        <v>104</v>
      </c>
      <c r="E9" s="8">
        <v>1374</v>
      </c>
      <c r="F9" s="16">
        <f>E9*D9</f>
        <v>142896</v>
      </c>
      <c r="G9" s="3"/>
      <c r="H9" s="27"/>
      <c r="I9" s="16">
        <f>H9*D9</f>
        <v>0</v>
      </c>
    </row>
    <row r="10" spans="1:12" x14ac:dyDescent="0.3">
      <c r="A10" s="2" t="s">
        <v>5</v>
      </c>
      <c r="B10" s="3" t="s">
        <v>60</v>
      </c>
      <c r="C10" s="3" t="s">
        <v>102</v>
      </c>
      <c r="D10" s="4">
        <v>44.67</v>
      </c>
      <c r="E10" s="8">
        <v>3198</v>
      </c>
      <c r="F10" s="16">
        <f>E10*D10</f>
        <v>142854.66</v>
      </c>
      <c r="G10" s="9"/>
      <c r="H10" s="27"/>
      <c r="I10" s="16">
        <f>H10*D10</f>
        <v>0</v>
      </c>
    </row>
    <row r="11" spans="1:12" x14ac:dyDescent="0.3">
      <c r="A11" s="2" t="s">
        <v>8</v>
      </c>
      <c r="B11" s="3" t="s">
        <v>82</v>
      </c>
      <c r="C11" s="3" t="s">
        <v>102</v>
      </c>
      <c r="D11" s="4">
        <v>247.36</v>
      </c>
      <c r="E11" s="8"/>
      <c r="F11" s="16"/>
      <c r="G11" s="3">
        <v>2021</v>
      </c>
      <c r="H11" s="27"/>
      <c r="I11" s="16"/>
    </row>
    <row r="12" spans="1:12" x14ac:dyDescent="0.3">
      <c r="A12" s="2" t="s">
        <v>9</v>
      </c>
      <c r="B12" s="3" t="s">
        <v>83</v>
      </c>
      <c r="C12" s="3" t="s">
        <v>41</v>
      </c>
      <c r="D12" s="4">
        <v>121.2</v>
      </c>
      <c r="E12" s="8">
        <v>0</v>
      </c>
      <c r="F12" s="16">
        <f>E12*D12</f>
        <v>0</v>
      </c>
      <c r="G12" s="3">
        <v>4125</v>
      </c>
      <c r="H12" s="27">
        <v>563.01451562643399</v>
      </c>
      <c r="I12" s="16">
        <f>H12*D12</f>
        <v>68237.359293923801</v>
      </c>
    </row>
    <row r="13" spans="1:12" x14ac:dyDescent="0.3">
      <c r="A13" s="2" t="s">
        <v>15</v>
      </c>
      <c r="B13" s="3" t="s">
        <v>90</v>
      </c>
      <c r="C13" s="3" t="s">
        <v>102</v>
      </c>
      <c r="D13" s="4">
        <v>116.25</v>
      </c>
      <c r="E13" s="8">
        <v>0</v>
      </c>
      <c r="F13" s="16">
        <f>E13*D13</f>
        <v>0</v>
      </c>
      <c r="H13" s="28">
        <v>3072.5855053763398</v>
      </c>
      <c r="I13" s="16">
        <f>H13*D13</f>
        <v>357188.06499999948</v>
      </c>
    </row>
    <row r="14" spans="1:12" x14ac:dyDescent="0.3">
      <c r="A14" s="2" t="s">
        <v>25</v>
      </c>
      <c r="B14" s="3" t="s">
        <v>66</v>
      </c>
      <c r="C14" s="3" t="s">
        <v>102</v>
      </c>
      <c r="D14" s="4">
        <v>66.260000000000005</v>
      </c>
      <c r="E14" s="8">
        <v>2156</v>
      </c>
      <c r="F14" s="16">
        <f>E14*D14</f>
        <v>142856.56</v>
      </c>
      <c r="G14" s="9"/>
      <c r="H14" s="15"/>
      <c r="I14" s="16">
        <f>H14*D14</f>
        <v>0</v>
      </c>
    </row>
    <row r="15" spans="1:12" x14ac:dyDescent="0.3">
      <c r="A15" s="2" t="s">
        <v>38</v>
      </c>
      <c r="B15" s="2" t="s">
        <v>74</v>
      </c>
      <c r="C15" s="2" t="s">
        <v>41</v>
      </c>
      <c r="D15" s="4">
        <v>123.84375</v>
      </c>
      <c r="E15" s="5">
        <v>1154</v>
      </c>
      <c r="F15" s="16">
        <f>E15*D15</f>
        <v>142915.6875</v>
      </c>
      <c r="G15" s="6"/>
      <c r="H15" s="18">
        <v>0</v>
      </c>
      <c r="I15" s="16">
        <f>H15*D15</f>
        <v>0</v>
      </c>
    </row>
    <row r="16" spans="1:12" x14ac:dyDescent="0.3">
      <c r="F16" s="14"/>
    </row>
    <row r="17" spans="1:83" x14ac:dyDescent="0.3">
      <c r="A17" s="23"/>
      <c r="B17" s="24"/>
      <c r="C17" s="24"/>
      <c r="D17" s="24"/>
      <c r="E17" s="24"/>
      <c r="F17" s="25"/>
      <c r="G17" s="24"/>
      <c r="H17" s="26"/>
      <c r="I17" s="25"/>
      <c r="J17" s="34"/>
      <c r="K17" s="34"/>
    </row>
    <row r="18" spans="1:83" x14ac:dyDescent="0.3">
      <c r="A18" s="10"/>
      <c r="F18" s="17"/>
      <c r="I18" s="17"/>
    </row>
    <row r="19" spans="1:83" customFormat="1" x14ac:dyDescent="0.3">
      <c r="A19" s="36" t="s">
        <v>128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x14ac:dyDescent="0.3">
      <c r="A20" t="s">
        <v>121</v>
      </c>
      <c r="B20" s="37">
        <f>SUM(I8:I15)</f>
        <v>714367.66440413916</v>
      </c>
      <c r="C20"/>
      <c r="D20"/>
      <c r="E20"/>
      <c r="F20"/>
      <c r="G20"/>
      <c r="H20"/>
      <c r="I20" s="2"/>
    </row>
    <row r="21" spans="1:83" x14ac:dyDescent="0.3">
      <c r="A21" t="s">
        <v>122</v>
      </c>
      <c r="B21" s="38">
        <f>(I8+I12)/B20</f>
        <v>0.49999407476270158</v>
      </c>
      <c r="C21"/>
      <c r="D21"/>
      <c r="E21"/>
      <c r="F21"/>
      <c r="G21"/>
      <c r="H21"/>
      <c r="I21" s="2"/>
    </row>
    <row r="22" spans="1:83" x14ac:dyDescent="0.3">
      <c r="A22" t="s">
        <v>126</v>
      </c>
      <c r="B22" s="39" t="s">
        <v>127</v>
      </c>
      <c r="C22"/>
      <c r="D22"/>
      <c r="E22"/>
      <c r="F22"/>
      <c r="G22"/>
      <c r="H22"/>
      <c r="I22" s="2"/>
    </row>
    <row r="23" spans="1:83" x14ac:dyDescent="0.3">
      <c r="A23" t="s">
        <v>131</v>
      </c>
      <c r="B23" s="39">
        <v>3</v>
      </c>
      <c r="C23"/>
      <c r="D23"/>
      <c r="E23"/>
      <c r="F23"/>
      <c r="G23"/>
      <c r="H23"/>
      <c r="I23" s="2"/>
    </row>
    <row r="24" spans="1:83" x14ac:dyDescent="0.3">
      <c r="A24"/>
      <c r="B24" s="39"/>
      <c r="C24"/>
      <c r="D24"/>
      <c r="E24"/>
      <c r="F24"/>
      <c r="G24"/>
      <c r="H24"/>
      <c r="I24" s="2"/>
    </row>
    <row r="25" spans="1:83" ht="15.6" x14ac:dyDescent="0.3">
      <c r="A25" s="30" t="s">
        <v>118</v>
      </c>
      <c r="F25" s="17"/>
      <c r="H25" s="2"/>
      <c r="I25" s="2"/>
    </row>
    <row r="26" spans="1:83" ht="15.6" x14ac:dyDescent="0.3">
      <c r="A26" s="31"/>
      <c r="F26" s="14"/>
      <c r="H26" s="2"/>
      <c r="I26" s="2"/>
    </row>
    <row r="27" spans="1:83" ht="409.05" customHeight="1" x14ac:dyDescent="0.3">
      <c r="A27" s="47" t="s">
        <v>167</v>
      </c>
      <c r="B27" s="48"/>
      <c r="C27" s="48"/>
      <c r="D27" s="48"/>
      <c r="E27" s="48"/>
      <c r="F27" s="14"/>
      <c r="H27" s="2"/>
      <c r="I27" s="2"/>
    </row>
    <row r="28" spans="1:83" x14ac:dyDescent="0.3">
      <c r="A28" s="32"/>
      <c r="F28" s="14"/>
      <c r="H28" s="2"/>
      <c r="I28" s="2"/>
    </row>
    <row r="29" spans="1:83" ht="15.6" x14ac:dyDescent="0.3">
      <c r="A29" s="30" t="s">
        <v>119</v>
      </c>
      <c r="F29" s="14"/>
      <c r="H29" s="2"/>
      <c r="I29" s="2"/>
    </row>
    <row r="30" spans="1:83" ht="409.05" customHeight="1" x14ac:dyDescent="0.3">
      <c r="A30" s="49" t="s">
        <v>168</v>
      </c>
      <c r="B30" s="50"/>
      <c r="C30" s="50"/>
      <c r="D30" s="50"/>
      <c r="E30" s="50"/>
    </row>
  </sheetData>
  <mergeCells count="3">
    <mergeCell ref="A30:E30"/>
    <mergeCell ref="A1:H5"/>
    <mergeCell ref="A27:E27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sqref="A1:XFD1"/>
    </sheetView>
  </sheetViews>
  <sheetFormatPr defaultColWidth="11.44140625" defaultRowHeight="14.4" x14ac:dyDescent="0.3"/>
  <cols>
    <col min="1" max="1" width="19.77734375" style="2" bestFit="1" customWidth="1"/>
    <col min="27" max="27" width="10.33203125" bestFit="1" customWidth="1"/>
    <col min="29" max="29" width="10.33203125" bestFit="1" customWidth="1"/>
  </cols>
  <sheetData>
    <row r="1" spans="1:26" s="36" customFormat="1" x14ac:dyDescent="0.3">
      <c r="A1" s="10"/>
      <c r="B1" s="40">
        <v>42219</v>
      </c>
      <c r="C1" s="40">
        <v>42248</v>
      </c>
      <c r="D1" s="40">
        <v>42278</v>
      </c>
      <c r="E1" s="40">
        <v>42310</v>
      </c>
      <c r="F1" s="40">
        <v>42339</v>
      </c>
      <c r="G1" s="40">
        <v>42373</v>
      </c>
      <c r="H1" s="40">
        <v>42401</v>
      </c>
      <c r="I1" s="40">
        <v>42430</v>
      </c>
      <c r="J1" s="40">
        <v>42461</v>
      </c>
      <c r="K1" s="40">
        <v>42492</v>
      </c>
      <c r="L1" s="40">
        <v>42522</v>
      </c>
      <c r="M1" s="40">
        <v>42552</v>
      </c>
      <c r="N1" s="40">
        <v>42583</v>
      </c>
      <c r="O1" s="40">
        <v>42614</v>
      </c>
      <c r="P1" s="40">
        <v>42646</v>
      </c>
      <c r="Q1" s="40">
        <v>42675</v>
      </c>
      <c r="R1" s="40">
        <v>42705</v>
      </c>
      <c r="S1" s="40">
        <v>42738</v>
      </c>
      <c r="T1" s="40">
        <v>42767</v>
      </c>
      <c r="U1" s="40">
        <v>42795</v>
      </c>
      <c r="V1" s="40">
        <v>42828</v>
      </c>
      <c r="W1" s="40">
        <v>42856</v>
      </c>
      <c r="X1" s="40">
        <v>42887</v>
      </c>
      <c r="Y1" s="40">
        <v>42919</v>
      </c>
      <c r="Z1" s="40">
        <v>42934</v>
      </c>
    </row>
    <row r="2" spans="1:26" x14ac:dyDescent="0.3">
      <c r="A2" s="2" t="s">
        <v>1</v>
      </c>
      <c r="B2" s="7">
        <v>38.18</v>
      </c>
      <c r="C2" s="7">
        <v>35.43</v>
      </c>
      <c r="D2" s="7">
        <v>33.869999999999997</v>
      </c>
      <c r="E2" s="7">
        <v>37.06</v>
      </c>
      <c r="F2" s="7">
        <v>34.99</v>
      </c>
      <c r="G2" s="7">
        <v>31.79</v>
      </c>
      <c r="H2" s="7">
        <v>34.08</v>
      </c>
      <c r="I2" s="7">
        <v>36.020000000000003</v>
      </c>
      <c r="J2" s="7">
        <v>36.81</v>
      </c>
      <c r="K2" s="7">
        <v>38.32</v>
      </c>
      <c r="L2" s="7">
        <v>43.24</v>
      </c>
      <c r="M2" s="7">
        <v>42.88</v>
      </c>
      <c r="N2" s="7">
        <v>45.76</v>
      </c>
      <c r="O2" s="7">
        <v>45.01</v>
      </c>
      <c r="P2" s="7">
        <v>46.34</v>
      </c>
      <c r="Q2" s="7">
        <v>41.26</v>
      </c>
      <c r="R2" s="7">
        <v>45.73</v>
      </c>
      <c r="S2" s="7">
        <v>42.43</v>
      </c>
      <c r="T2" s="7">
        <v>42.5</v>
      </c>
      <c r="U2" s="7">
        <v>42.68</v>
      </c>
      <c r="V2" s="7">
        <v>41.17</v>
      </c>
      <c r="W2" s="7">
        <v>41.51</v>
      </c>
      <c r="X2" s="7">
        <v>42.18</v>
      </c>
      <c r="Y2" s="7">
        <v>43.25</v>
      </c>
      <c r="Z2" s="7">
        <v>44</v>
      </c>
    </row>
    <row r="3" spans="1:26" x14ac:dyDescent="0.3">
      <c r="A3" s="2" t="s">
        <v>0</v>
      </c>
      <c r="B3" s="7">
        <v>106.6035</v>
      </c>
      <c r="C3" s="7">
        <v>106.0822</v>
      </c>
      <c r="D3" s="7">
        <v>107.117</v>
      </c>
      <c r="E3" s="7">
        <v>107.1357</v>
      </c>
      <c r="F3" s="7">
        <v>107.2611</v>
      </c>
      <c r="G3" s="7">
        <v>106.5639</v>
      </c>
      <c r="H3" s="7">
        <v>107.30410000000001</v>
      </c>
      <c r="I3" s="7">
        <v>108.41240000000001</v>
      </c>
      <c r="J3" s="7">
        <v>109.86109999999999</v>
      </c>
      <c r="K3" s="7">
        <v>109.76609999999999</v>
      </c>
      <c r="L3" s="7">
        <v>109.03270000000001</v>
      </c>
      <c r="M3" s="7">
        <v>110.4023</v>
      </c>
      <c r="N3" s="7">
        <v>110.2063</v>
      </c>
      <c r="O3" s="7">
        <v>109.7353</v>
      </c>
      <c r="P3" s="7">
        <v>109.85599999999999</v>
      </c>
      <c r="Q3" s="7">
        <v>109.2235</v>
      </c>
      <c r="R3" s="7">
        <v>105.72920000000001</v>
      </c>
      <c r="S3" s="7">
        <v>104.8931</v>
      </c>
      <c r="T3" s="7">
        <v>106.2831</v>
      </c>
      <c r="U3" s="7">
        <v>105.8511</v>
      </c>
      <c r="V3" s="7">
        <v>106.23739999999999</v>
      </c>
      <c r="W3" s="7">
        <v>106.3771</v>
      </c>
      <c r="X3" s="7">
        <v>106.51300000000001</v>
      </c>
      <c r="Y3" s="7">
        <v>105.2086</v>
      </c>
      <c r="Z3" s="7">
        <v>105.3916</v>
      </c>
    </row>
    <row r="4" spans="1:26" x14ac:dyDescent="0.3">
      <c r="A4" s="2" t="s">
        <v>28</v>
      </c>
      <c r="B4" s="7">
        <v>106.0016</v>
      </c>
      <c r="C4" s="7">
        <v>105.3847</v>
      </c>
      <c r="D4" s="7">
        <v>106.6919</v>
      </c>
      <c r="E4" s="7">
        <v>106.39700000000001</v>
      </c>
      <c r="F4" s="7">
        <v>106.1135</v>
      </c>
      <c r="G4" s="7">
        <v>105.4456</v>
      </c>
      <c r="H4" s="7">
        <v>106.44799999999999</v>
      </c>
      <c r="I4" s="7">
        <v>106.592</v>
      </c>
      <c r="J4" s="7">
        <v>108.8592</v>
      </c>
      <c r="K4" s="7">
        <v>109.4064</v>
      </c>
      <c r="L4" s="7">
        <v>107.8801</v>
      </c>
      <c r="M4" s="7">
        <v>109.70050000000001</v>
      </c>
      <c r="N4" s="7">
        <v>110.29949999999999</v>
      </c>
      <c r="O4" s="7">
        <v>109.4954</v>
      </c>
      <c r="P4" s="7">
        <v>108.82729999999999</v>
      </c>
      <c r="Q4" s="7">
        <v>108.1281</v>
      </c>
      <c r="R4" s="7">
        <v>105.64149999999999</v>
      </c>
      <c r="S4" s="7">
        <v>105.4049</v>
      </c>
      <c r="T4" s="7">
        <v>105.6985</v>
      </c>
      <c r="U4" s="7">
        <v>105.239</v>
      </c>
      <c r="V4" s="7">
        <v>105.76139999999999</v>
      </c>
      <c r="W4" s="7">
        <v>105.8327</v>
      </c>
      <c r="X4" s="7">
        <v>106.53870000000001</v>
      </c>
      <c r="Y4" s="7">
        <v>105.8433</v>
      </c>
      <c r="Z4" s="7">
        <v>106.485</v>
      </c>
    </row>
    <row r="5" spans="1:26" x14ac:dyDescent="0.3">
      <c r="A5" s="2" t="s">
        <v>29</v>
      </c>
      <c r="B5" s="7">
        <v>105.1812</v>
      </c>
      <c r="C5" s="7">
        <v>102.15170000000001</v>
      </c>
      <c r="D5" s="7">
        <v>104.0369</v>
      </c>
      <c r="E5" s="7">
        <v>102.88209999999999</v>
      </c>
      <c r="F5" s="7">
        <v>102.3421</v>
      </c>
      <c r="G5" s="7">
        <v>102.22069999999999</v>
      </c>
      <c r="H5" s="7">
        <v>100.8823</v>
      </c>
      <c r="I5" s="7">
        <v>101.8754</v>
      </c>
      <c r="J5" s="7">
        <v>110.298</v>
      </c>
      <c r="K5" s="7">
        <v>112.9815</v>
      </c>
      <c r="L5" s="7">
        <v>109.20359999999999</v>
      </c>
      <c r="M5" s="7">
        <v>114.9303</v>
      </c>
      <c r="N5" s="7">
        <v>117.1694</v>
      </c>
      <c r="O5" s="7">
        <v>114.21550000000001</v>
      </c>
      <c r="P5" s="7">
        <v>114.3734</v>
      </c>
      <c r="Q5" s="7">
        <v>113.12139999999999</v>
      </c>
      <c r="R5" s="7">
        <v>104.47</v>
      </c>
      <c r="S5" s="7">
        <v>104.9991</v>
      </c>
      <c r="T5" s="7">
        <v>105.9119</v>
      </c>
      <c r="U5" s="7">
        <v>106.7081</v>
      </c>
      <c r="V5" s="7">
        <v>107.53579999999999</v>
      </c>
      <c r="W5" s="7">
        <v>107.8768</v>
      </c>
      <c r="X5" s="7">
        <v>110.6387</v>
      </c>
      <c r="Y5" s="7">
        <v>111.08450000000001</v>
      </c>
      <c r="Z5" s="7">
        <v>116.0466</v>
      </c>
    </row>
    <row r="6" spans="1:26" x14ac:dyDescent="0.3">
      <c r="A6" s="2" t="s">
        <v>30</v>
      </c>
      <c r="B6" s="7">
        <v>102.75</v>
      </c>
      <c r="C6" s="7">
        <v>102.25</v>
      </c>
      <c r="D6" s="7">
        <v>100</v>
      </c>
      <c r="E6" s="7">
        <v>98.25</v>
      </c>
      <c r="F6" s="7">
        <v>98.5</v>
      </c>
      <c r="G6" s="7">
        <v>98.5</v>
      </c>
      <c r="H6" s="7">
        <v>100.75</v>
      </c>
      <c r="I6" s="7">
        <v>104</v>
      </c>
      <c r="J6" s="7">
        <v>102.75</v>
      </c>
      <c r="K6" s="7">
        <v>102.75</v>
      </c>
      <c r="L6" s="7">
        <v>101.375</v>
      </c>
      <c r="M6" s="7">
        <v>102.75</v>
      </c>
      <c r="N6" s="7">
        <v>105</v>
      </c>
      <c r="O6" s="7">
        <v>103.25</v>
      </c>
      <c r="P6" s="7">
        <v>102.5</v>
      </c>
      <c r="Q6" s="7">
        <v>101.5</v>
      </c>
      <c r="R6" s="7">
        <v>102.25</v>
      </c>
      <c r="S6" s="7">
        <v>103.5</v>
      </c>
      <c r="T6" s="7">
        <v>103.75</v>
      </c>
      <c r="U6" s="7">
        <v>103.625</v>
      </c>
      <c r="V6" s="7">
        <v>102.25</v>
      </c>
      <c r="W6" s="7">
        <v>103</v>
      </c>
      <c r="X6" s="7">
        <v>104</v>
      </c>
      <c r="Y6" s="7">
        <v>103.75</v>
      </c>
      <c r="Z6" s="7">
        <v>104</v>
      </c>
    </row>
    <row r="7" spans="1:26" x14ac:dyDescent="0.3">
      <c r="A7" s="2" t="s">
        <v>2</v>
      </c>
      <c r="B7" s="7">
        <v>696.96</v>
      </c>
      <c r="C7" s="7">
        <v>714.37</v>
      </c>
      <c r="D7" s="7">
        <v>736.35</v>
      </c>
      <c r="E7" s="7">
        <v>785.26</v>
      </c>
      <c r="F7" s="7">
        <v>779.24</v>
      </c>
      <c r="G7" s="7">
        <v>735.48</v>
      </c>
      <c r="H7" s="7">
        <v>768.55</v>
      </c>
      <c r="I7" s="7">
        <v>790.56</v>
      </c>
      <c r="J7" s="7">
        <v>805.4</v>
      </c>
      <c r="K7" s="7">
        <v>774.98</v>
      </c>
      <c r="L7" s="7">
        <v>760.75</v>
      </c>
      <c r="M7" s="7">
        <v>798.72</v>
      </c>
      <c r="N7" s="7">
        <v>811.78</v>
      </c>
      <c r="O7" s="7">
        <v>744.77</v>
      </c>
      <c r="P7" s="7">
        <v>760.71</v>
      </c>
      <c r="Q7" s="7">
        <v>734.45</v>
      </c>
      <c r="R7" s="7">
        <v>780.76</v>
      </c>
      <c r="S7" s="7">
        <v>791.46</v>
      </c>
      <c r="T7" s="7">
        <v>714.99</v>
      </c>
      <c r="U7" s="7">
        <v>738.97</v>
      </c>
      <c r="V7" s="7">
        <v>700.69</v>
      </c>
      <c r="W7" s="7">
        <v>682.99</v>
      </c>
      <c r="X7" s="7">
        <v>623.98</v>
      </c>
      <c r="Y7" s="7">
        <v>571.71</v>
      </c>
      <c r="Z7" s="7">
        <v>495.69</v>
      </c>
    </row>
    <row r="8" spans="1:26" x14ac:dyDescent="0.3">
      <c r="A8" s="2" t="s">
        <v>3</v>
      </c>
      <c r="B8" s="7">
        <v>67.3</v>
      </c>
      <c r="C8" s="7">
        <v>64.39</v>
      </c>
      <c r="D8" s="7">
        <v>63.14</v>
      </c>
      <c r="E8" s="7">
        <v>70.239999999999995</v>
      </c>
      <c r="F8" s="7">
        <v>68.84</v>
      </c>
      <c r="G8" s="7">
        <v>72.11</v>
      </c>
      <c r="H8" s="7">
        <v>67.2</v>
      </c>
      <c r="I8" s="7">
        <v>67.900000000000006</v>
      </c>
      <c r="J8" s="7">
        <v>71.61</v>
      </c>
      <c r="K8" s="7">
        <v>72.05</v>
      </c>
      <c r="L8" s="7">
        <v>71.92</v>
      </c>
      <c r="M8" s="7">
        <v>71.41</v>
      </c>
      <c r="N8" s="7">
        <v>70.7</v>
      </c>
      <c r="O8" s="7">
        <v>79.849999999999994</v>
      </c>
      <c r="P8" s="7">
        <v>80.849999999999994</v>
      </c>
      <c r="Q8" s="7">
        <v>76.87</v>
      </c>
      <c r="R8" s="7">
        <v>73.11</v>
      </c>
      <c r="S8" s="7">
        <v>75.75</v>
      </c>
      <c r="T8" s="7">
        <v>76.53</v>
      </c>
      <c r="U8" s="7">
        <v>75</v>
      </c>
      <c r="V8" s="7">
        <v>73.349999999999994</v>
      </c>
      <c r="W8" s="7">
        <v>76.92</v>
      </c>
      <c r="X8" s="7">
        <v>41.42</v>
      </c>
      <c r="Y8" s="7">
        <v>42.47</v>
      </c>
      <c r="Z8" s="7">
        <v>42.42</v>
      </c>
    </row>
    <row r="9" spans="1:26" x14ac:dyDescent="0.3">
      <c r="A9" s="2" t="s">
        <v>4</v>
      </c>
      <c r="B9" s="7">
        <v>743.04</v>
      </c>
      <c r="C9" s="7">
        <v>706.71</v>
      </c>
      <c r="D9" s="7">
        <v>724.43</v>
      </c>
      <c r="E9" s="7">
        <v>624</v>
      </c>
      <c r="F9" s="7">
        <v>580.74</v>
      </c>
      <c r="G9" s="7">
        <v>448.81</v>
      </c>
      <c r="H9" s="7">
        <v>472.64</v>
      </c>
      <c r="I9" s="7">
        <v>509.97</v>
      </c>
      <c r="J9" s="7">
        <v>464.81</v>
      </c>
      <c r="K9" s="7">
        <v>433.5</v>
      </c>
      <c r="L9" s="7">
        <v>432.59</v>
      </c>
      <c r="M9" s="7">
        <v>393.91</v>
      </c>
      <c r="N9" s="7">
        <v>414.08</v>
      </c>
      <c r="O9" s="7">
        <v>414.68</v>
      </c>
      <c r="P9" s="7">
        <v>430.87</v>
      </c>
      <c r="Q9" s="7">
        <v>359.92</v>
      </c>
      <c r="R9" s="7">
        <v>402.38</v>
      </c>
      <c r="S9" s="7">
        <v>374.77</v>
      </c>
      <c r="T9" s="7">
        <v>420.23</v>
      </c>
      <c r="U9" s="7">
        <v>419.15</v>
      </c>
      <c r="V9" s="7">
        <v>452.75</v>
      </c>
      <c r="W9" s="7">
        <v>477.58</v>
      </c>
      <c r="X9" s="7">
        <v>483.6</v>
      </c>
      <c r="Y9" s="7">
        <v>417.33</v>
      </c>
      <c r="Z9" s="7">
        <v>374.98</v>
      </c>
    </row>
    <row r="10" spans="1:26" x14ac:dyDescent="0.3">
      <c r="A10" s="2" t="s">
        <v>5</v>
      </c>
      <c r="B10" s="7">
        <v>41.54</v>
      </c>
      <c r="C10" s="7">
        <v>38.75</v>
      </c>
      <c r="D10" s="7">
        <v>39.799999999999997</v>
      </c>
      <c r="E10" s="7">
        <v>42.24</v>
      </c>
      <c r="F10" s="7">
        <v>42.89</v>
      </c>
      <c r="G10" s="7">
        <v>42.4</v>
      </c>
      <c r="H10" s="7">
        <v>43</v>
      </c>
      <c r="I10" s="7">
        <v>43.69</v>
      </c>
      <c r="J10" s="7">
        <v>46.83</v>
      </c>
      <c r="K10" s="7">
        <v>44.98</v>
      </c>
      <c r="L10" s="7">
        <v>44.7</v>
      </c>
      <c r="M10" s="7">
        <v>45.12</v>
      </c>
      <c r="N10" s="7">
        <v>43.45</v>
      </c>
      <c r="O10" s="7">
        <v>43.35</v>
      </c>
      <c r="P10" s="7">
        <v>42.03</v>
      </c>
      <c r="Q10" s="7">
        <v>42.12</v>
      </c>
      <c r="R10" s="7">
        <v>40.17</v>
      </c>
      <c r="S10" s="7">
        <v>41.8</v>
      </c>
      <c r="T10" s="7">
        <v>41.26</v>
      </c>
      <c r="U10" s="7">
        <v>42.16</v>
      </c>
      <c r="V10" s="7">
        <v>42.41</v>
      </c>
      <c r="W10" s="7">
        <v>43.22</v>
      </c>
      <c r="X10" s="7">
        <v>45.79</v>
      </c>
      <c r="Y10" s="7">
        <v>44.76</v>
      </c>
      <c r="Z10" s="7">
        <v>44.67</v>
      </c>
    </row>
    <row r="11" spans="1:26" x14ac:dyDescent="0.3">
      <c r="A11" s="2" t="s">
        <v>31</v>
      </c>
      <c r="B11" s="7">
        <v>89.349400000000003</v>
      </c>
      <c r="C11" s="7">
        <v>84.449299999999994</v>
      </c>
      <c r="D11" s="7">
        <v>82.720600000000005</v>
      </c>
      <c r="E11" s="7">
        <v>86.363200000000006</v>
      </c>
      <c r="F11" s="7">
        <v>84.055400000000006</v>
      </c>
      <c r="G11" s="7">
        <v>75.615099999999998</v>
      </c>
      <c r="H11" s="7">
        <v>76.573400000000007</v>
      </c>
      <c r="I11" s="7">
        <v>78.428399999999996</v>
      </c>
      <c r="J11" s="7">
        <v>89.3322</v>
      </c>
      <c r="K11" s="7">
        <v>94.221999999999994</v>
      </c>
      <c r="L11" s="7">
        <v>93.168800000000005</v>
      </c>
      <c r="M11" s="7">
        <v>101.53619999999999</v>
      </c>
      <c r="N11" s="7">
        <v>98.607100000000003</v>
      </c>
      <c r="O11" s="7">
        <v>100.6644</v>
      </c>
      <c r="P11" s="7">
        <v>97.923000000000002</v>
      </c>
      <c r="Q11" s="7">
        <v>95.232399999999998</v>
      </c>
      <c r="R11" s="7">
        <v>91.069900000000004</v>
      </c>
      <c r="S11" s="7">
        <v>95.204300000000003</v>
      </c>
      <c r="T11" s="7">
        <v>95.381100000000004</v>
      </c>
      <c r="U11" s="7">
        <v>96.010199999999998</v>
      </c>
      <c r="V11" s="7">
        <v>95.509100000000004</v>
      </c>
      <c r="W11" s="7">
        <v>97.002200000000002</v>
      </c>
      <c r="X11" s="7">
        <v>99.499499999999998</v>
      </c>
      <c r="Y11" s="7">
        <v>99.343699999999998</v>
      </c>
      <c r="Z11" s="7">
        <v>99.532899999999998</v>
      </c>
    </row>
    <row r="12" spans="1:26" x14ac:dyDescent="0.3">
      <c r="A12" s="2" t="s">
        <v>32</v>
      </c>
      <c r="B12" s="7">
        <v>93.841700000000003</v>
      </c>
      <c r="C12" s="7">
        <v>92.1935</v>
      </c>
      <c r="D12" s="7">
        <v>94.625299999999996</v>
      </c>
      <c r="E12" s="7">
        <v>95.187600000000003</v>
      </c>
      <c r="F12" s="7">
        <v>96.11</v>
      </c>
      <c r="G12" s="7">
        <v>93.470399999999998</v>
      </c>
      <c r="H12" s="7">
        <v>89.771299999999997</v>
      </c>
      <c r="I12" s="7">
        <v>92.302999999999997</v>
      </c>
      <c r="J12" s="7">
        <v>97.642200000000003</v>
      </c>
      <c r="K12" s="7">
        <v>97.0167</v>
      </c>
      <c r="L12" s="7">
        <v>97.973200000000006</v>
      </c>
      <c r="M12" s="7">
        <v>104.509</v>
      </c>
      <c r="N12" s="7">
        <v>103.39409999999999</v>
      </c>
      <c r="O12" s="7">
        <v>104.9635</v>
      </c>
      <c r="P12" s="7">
        <v>102.35760000000001</v>
      </c>
      <c r="Q12" s="7">
        <v>98.543099999999995</v>
      </c>
      <c r="R12" s="7">
        <v>91.294300000000007</v>
      </c>
      <c r="S12" s="7">
        <v>93.960599999999999</v>
      </c>
      <c r="T12" s="7">
        <v>92.869799999999998</v>
      </c>
      <c r="U12" s="7">
        <v>93.577799999999996</v>
      </c>
      <c r="V12" s="7">
        <v>94.474599999999995</v>
      </c>
      <c r="W12" s="7">
        <v>94.527799999999999</v>
      </c>
      <c r="X12" s="7">
        <v>95.812399999999997</v>
      </c>
      <c r="Y12" s="7">
        <v>96.143000000000001</v>
      </c>
      <c r="Z12" s="7">
        <v>96.353300000000004</v>
      </c>
    </row>
    <row r="13" spans="1:26" x14ac:dyDescent="0.3">
      <c r="A13" s="2" t="s">
        <v>33</v>
      </c>
      <c r="B13" s="7">
        <v>526.5</v>
      </c>
      <c r="C13" s="7">
        <v>503.42</v>
      </c>
      <c r="D13" s="7">
        <v>455.57</v>
      </c>
      <c r="E13" s="7">
        <v>504.26</v>
      </c>
      <c r="F13" s="7">
        <v>522.25</v>
      </c>
      <c r="G13" s="7">
        <v>547.39</v>
      </c>
      <c r="H13" s="7">
        <v>543.16</v>
      </c>
      <c r="I13" s="7">
        <v>571.49</v>
      </c>
      <c r="J13" s="7">
        <v>606.5</v>
      </c>
      <c r="K13" s="7">
        <v>633.36</v>
      </c>
      <c r="L13" s="7">
        <v>637.69000000000005</v>
      </c>
      <c r="M13" s="7">
        <v>666.31</v>
      </c>
      <c r="N13" s="7">
        <v>693.87</v>
      </c>
      <c r="O13" s="7">
        <v>689.69</v>
      </c>
      <c r="P13" s="7">
        <v>717.94</v>
      </c>
      <c r="Q13" s="7">
        <v>669.72</v>
      </c>
      <c r="R13" s="7">
        <v>632.33000000000004</v>
      </c>
      <c r="S13" s="7">
        <v>641.79</v>
      </c>
      <c r="T13" s="7">
        <v>697.02</v>
      </c>
      <c r="U13" s="7">
        <v>741.09</v>
      </c>
      <c r="V13" s="7">
        <v>764.71</v>
      </c>
      <c r="W13" s="7">
        <v>839.57</v>
      </c>
      <c r="X13" s="7">
        <v>919.08</v>
      </c>
      <c r="Y13" s="7">
        <v>921.66</v>
      </c>
      <c r="Z13" s="7">
        <v>946.65</v>
      </c>
    </row>
    <row r="14" spans="1:26" x14ac:dyDescent="0.3">
      <c r="A14" s="2" t="s">
        <v>6</v>
      </c>
      <c r="B14" s="7">
        <v>10.49</v>
      </c>
      <c r="C14" s="7">
        <v>11.02</v>
      </c>
      <c r="D14" s="7">
        <v>10.76</v>
      </c>
      <c r="E14" s="7">
        <v>10.95</v>
      </c>
      <c r="F14" s="7">
        <v>10.31</v>
      </c>
      <c r="G14" s="7">
        <v>10.38</v>
      </c>
      <c r="H14" s="7">
        <v>10.91</v>
      </c>
      <c r="I14" s="7">
        <v>11.88</v>
      </c>
      <c r="J14" s="7">
        <v>11.81</v>
      </c>
      <c r="K14" s="7">
        <v>12.45</v>
      </c>
      <c r="L14" s="7">
        <v>11.69</v>
      </c>
      <c r="M14" s="7">
        <v>12.97</v>
      </c>
      <c r="N14" s="7">
        <v>13.05</v>
      </c>
      <c r="O14" s="7">
        <v>12.65</v>
      </c>
      <c r="P14" s="7">
        <v>12.66</v>
      </c>
      <c r="Q14" s="7">
        <v>12.39</v>
      </c>
      <c r="R14" s="7">
        <v>11.27</v>
      </c>
      <c r="S14" s="7">
        <v>11.16</v>
      </c>
      <c r="T14" s="7">
        <v>11.64</v>
      </c>
      <c r="U14" s="7">
        <v>12.04</v>
      </c>
      <c r="V14" s="7">
        <v>12.07</v>
      </c>
      <c r="W14" s="7">
        <v>12.09</v>
      </c>
      <c r="X14" s="7">
        <v>12.21</v>
      </c>
      <c r="Y14" s="7">
        <v>11.73</v>
      </c>
      <c r="Z14" s="7">
        <v>11.95</v>
      </c>
    </row>
    <row r="15" spans="1:26" x14ac:dyDescent="0.3">
      <c r="A15" s="2" t="s">
        <v>7</v>
      </c>
      <c r="B15" s="7">
        <v>112.55</v>
      </c>
      <c r="C15" s="7">
        <v>111.07</v>
      </c>
      <c r="D15" s="7">
        <v>111.03</v>
      </c>
      <c r="E15" s="7">
        <v>110.91</v>
      </c>
      <c r="F15" s="7">
        <v>111.21</v>
      </c>
      <c r="G15" s="7">
        <v>110.11</v>
      </c>
      <c r="H15" s="7">
        <v>111.2</v>
      </c>
      <c r="I15" s="7">
        <v>112.45</v>
      </c>
      <c r="J15" s="7">
        <v>114.73</v>
      </c>
      <c r="K15" s="7">
        <v>114.5</v>
      </c>
      <c r="L15" s="7">
        <v>113.93</v>
      </c>
      <c r="M15" s="7">
        <v>117.06</v>
      </c>
      <c r="N15" s="7">
        <v>115.75</v>
      </c>
      <c r="O15" s="7">
        <v>115.72</v>
      </c>
      <c r="P15" s="7">
        <v>116.38</v>
      </c>
      <c r="Q15" s="7">
        <v>115.87</v>
      </c>
      <c r="R15" s="7">
        <v>112.89</v>
      </c>
      <c r="S15" s="7">
        <v>113.28</v>
      </c>
      <c r="T15" s="7">
        <v>113.94</v>
      </c>
      <c r="U15" s="7">
        <v>113.96</v>
      </c>
      <c r="V15" s="7">
        <v>114.77</v>
      </c>
      <c r="W15" s="7">
        <v>114.34</v>
      </c>
      <c r="X15" s="7">
        <v>114.37</v>
      </c>
      <c r="Y15" s="7">
        <v>112.93</v>
      </c>
      <c r="Z15" s="7">
        <v>113.6</v>
      </c>
    </row>
    <row r="16" spans="1:26" x14ac:dyDescent="0.3">
      <c r="A16" s="2" t="s">
        <v>8</v>
      </c>
      <c r="B16" s="7">
        <v>211.04</v>
      </c>
      <c r="C16" s="7">
        <v>192.73</v>
      </c>
      <c r="D16" s="7">
        <v>193.24</v>
      </c>
      <c r="E16" s="7">
        <v>211.6</v>
      </c>
      <c r="F16" s="7">
        <v>211.93</v>
      </c>
      <c r="G16" s="7">
        <v>202</v>
      </c>
      <c r="H16" s="7">
        <v>194.6</v>
      </c>
      <c r="I16" s="7">
        <v>199.21</v>
      </c>
      <c r="J16" s="7">
        <v>207.95</v>
      </c>
      <c r="K16" s="7">
        <v>209.08</v>
      </c>
      <c r="L16" s="7">
        <v>211.37</v>
      </c>
      <c r="M16" s="7">
        <v>211.04</v>
      </c>
      <c r="N16" s="7">
        <v>218.12</v>
      </c>
      <c r="O16" s="7">
        <v>218.67</v>
      </c>
      <c r="P16" s="7">
        <v>216.89</v>
      </c>
      <c r="Q16" s="7">
        <v>212.23</v>
      </c>
      <c r="R16" s="7">
        <v>220.73</v>
      </c>
      <c r="S16" s="7">
        <v>226.58</v>
      </c>
      <c r="T16" s="7">
        <v>229.05</v>
      </c>
      <c r="U16" s="7">
        <v>241.22</v>
      </c>
      <c r="V16" s="7">
        <v>236.87</v>
      </c>
      <c r="W16" s="7">
        <v>240.22</v>
      </c>
      <c r="X16" s="7">
        <v>244.89</v>
      </c>
      <c r="Y16" s="7">
        <v>243.87</v>
      </c>
      <c r="Z16" s="7">
        <v>247.36</v>
      </c>
    </row>
    <row r="17" spans="1:26" x14ac:dyDescent="0.3">
      <c r="A17" s="2" t="s">
        <v>9</v>
      </c>
      <c r="B17" s="7">
        <v>116.29</v>
      </c>
      <c r="C17" s="7">
        <v>115.42</v>
      </c>
      <c r="D17" s="7">
        <v>115.73</v>
      </c>
      <c r="E17" s="7">
        <v>115.59</v>
      </c>
      <c r="F17" s="7">
        <v>116.45</v>
      </c>
      <c r="G17" s="7">
        <v>113.95</v>
      </c>
      <c r="H17" s="7">
        <v>113.45</v>
      </c>
      <c r="I17" s="7">
        <v>114.05</v>
      </c>
      <c r="J17" s="7">
        <v>118.87</v>
      </c>
      <c r="K17" s="7">
        <v>119.89</v>
      </c>
      <c r="L17" s="7">
        <v>119.14</v>
      </c>
      <c r="M17" s="7">
        <v>123.05</v>
      </c>
      <c r="N17" s="7">
        <v>122.97</v>
      </c>
      <c r="O17" s="7">
        <v>123.57</v>
      </c>
      <c r="P17" s="7">
        <v>122.51</v>
      </c>
      <c r="Q17" s="7">
        <v>120.51</v>
      </c>
      <c r="R17" s="7">
        <v>115.87</v>
      </c>
      <c r="S17" s="7">
        <v>117.28</v>
      </c>
      <c r="T17" s="7">
        <v>116.89</v>
      </c>
      <c r="U17" s="7">
        <v>117.56</v>
      </c>
      <c r="V17" s="7">
        <v>118.12</v>
      </c>
      <c r="W17" s="7">
        <v>118.3</v>
      </c>
      <c r="X17" s="7">
        <v>119.96</v>
      </c>
      <c r="Y17" s="7">
        <v>119.93</v>
      </c>
      <c r="Z17" s="7">
        <v>121.2</v>
      </c>
    </row>
    <row r="18" spans="1:26" x14ac:dyDescent="0.3">
      <c r="A18" s="2" t="s">
        <v>10</v>
      </c>
      <c r="B18" s="7">
        <v>123.55</v>
      </c>
      <c r="C18" s="7">
        <v>122.03</v>
      </c>
      <c r="D18" s="7">
        <v>123.81</v>
      </c>
      <c r="E18" s="7">
        <v>121.95</v>
      </c>
      <c r="F18" s="7">
        <v>122.83</v>
      </c>
      <c r="G18" s="7">
        <v>121.45</v>
      </c>
      <c r="H18" s="7">
        <v>126.67</v>
      </c>
      <c r="I18" s="7">
        <v>128.43</v>
      </c>
      <c r="J18" s="7">
        <v>130.68</v>
      </c>
      <c r="K18" s="7">
        <v>127.82</v>
      </c>
      <c r="L18" s="7">
        <v>130.41999999999999</v>
      </c>
      <c r="M18" s="7">
        <v>140.57</v>
      </c>
      <c r="N18" s="7">
        <v>139.77000000000001</v>
      </c>
      <c r="O18" s="7">
        <v>139.77000000000001</v>
      </c>
      <c r="P18" s="7">
        <v>136.81</v>
      </c>
      <c r="Q18" s="7">
        <v>131.01</v>
      </c>
      <c r="R18" s="7">
        <v>118.73</v>
      </c>
      <c r="S18" s="7">
        <v>119.64</v>
      </c>
      <c r="T18" s="7">
        <v>119.1</v>
      </c>
      <c r="U18" s="7">
        <v>119.47</v>
      </c>
      <c r="V18" s="7">
        <v>121.67</v>
      </c>
      <c r="W18" s="7">
        <v>121.08</v>
      </c>
      <c r="X18" s="7">
        <v>124.15</v>
      </c>
      <c r="Y18" s="7">
        <v>124.46</v>
      </c>
      <c r="Z18" s="7">
        <v>124.75</v>
      </c>
    </row>
    <row r="19" spans="1:26" x14ac:dyDescent="0.3">
      <c r="A19" s="2" t="s">
        <v>11</v>
      </c>
      <c r="B19" s="7">
        <v>106.6</v>
      </c>
      <c r="C19" s="7">
        <v>106.67</v>
      </c>
      <c r="D19" s="7">
        <v>107.79</v>
      </c>
      <c r="E19" s="7">
        <v>106.55</v>
      </c>
      <c r="F19" s="7">
        <v>106.8</v>
      </c>
      <c r="G19" s="7">
        <v>106.04</v>
      </c>
      <c r="H19" s="7">
        <v>108.7</v>
      </c>
      <c r="I19" s="7">
        <v>109.55</v>
      </c>
      <c r="J19" s="7">
        <v>110.14</v>
      </c>
      <c r="K19" s="7">
        <v>109.57</v>
      </c>
      <c r="L19" s="7">
        <v>109.53</v>
      </c>
      <c r="M19" s="7">
        <v>113.09</v>
      </c>
      <c r="N19" s="7">
        <v>112.52</v>
      </c>
      <c r="O19" s="7">
        <v>111.79</v>
      </c>
      <c r="P19" s="7">
        <v>111.47</v>
      </c>
      <c r="Q19" s="7">
        <v>109.91</v>
      </c>
      <c r="R19" s="7">
        <v>104.71</v>
      </c>
      <c r="S19" s="7">
        <v>104.77</v>
      </c>
      <c r="T19" s="7">
        <v>104.69</v>
      </c>
      <c r="U19" s="7">
        <v>104.77</v>
      </c>
      <c r="V19" s="7">
        <v>105.95</v>
      </c>
      <c r="W19" s="7">
        <v>106.21</v>
      </c>
      <c r="X19" s="7">
        <v>107.1</v>
      </c>
      <c r="Y19" s="7">
        <v>106.06</v>
      </c>
      <c r="Z19" s="7">
        <v>106.92</v>
      </c>
    </row>
    <row r="20" spans="1:26" x14ac:dyDescent="0.3">
      <c r="A20" s="2" t="s">
        <v>12</v>
      </c>
      <c r="B20" s="7">
        <v>84.85</v>
      </c>
      <c r="C20" s="7">
        <v>84.77</v>
      </c>
      <c r="D20" s="7">
        <v>84.95</v>
      </c>
      <c r="E20" s="7">
        <v>84.74</v>
      </c>
      <c r="F20" s="7">
        <v>84.58</v>
      </c>
      <c r="G20" s="7">
        <v>84.47</v>
      </c>
      <c r="H20" s="7">
        <v>84.82</v>
      </c>
      <c r="I20" s="7">
        <v>84.8</v>
      </c>
      <c r="J20" s="7">
        <v>84.93</v>
      </c>
      <c r="K20" s="7">
        <v>84.93</v>
      </c>
      <c r="L20" s="7">
        <v>84.75</v>
      </c>
      <c r="M20" s="7">
        <v>85.3</v>
      </c>
      <c r="N20" s="7">
        <v>85.15</v>
      </c>
      <c r="O20" s="7">
        <v>84.97</v>
      </c>
      <c r="P20" s="7">
        <v>84.98</v>
      </c>
      <c r="Q20" s="7">
        <v>84.9</v>
      </c>
      <c r="R20" s="7">
        <v>84.41</v>
      </c>
      <c r="S20" s="7">
        <v>84.38</v>
      </c>
      <c r="T20" s="7">
        <v>84.46</v>
      </c>
      <c r="U20" s="7">
        <v>84.4</v>
      </c>
      <c r="V20" s="7">
        <v>84.54</v>
      </c>
      <c r="W20" s="7">
        <v>84.5</v>
      </c>
      <c r="X20" s="7">
        <v>84.54</v>
      </c>
      <c r="Y20" s="7">
        <v>84.36</v>
      </c>
      <c r="Z20" s="7">
        <v>84.54</v>
      </c>
    </row>
    <row r="21" spans="1:26" x14ac:dyDescent="0.3">
      <c r="A21" s="2" t="s">
        <v>13</v>
      </c>
      <c r="B21" s="7">
        <v>64.61</v>
      </c>
      <c r="C21" s="7">
        <v>57.96</v>
      </c>
      <c r="D21" s="7">
        <v>57.5</v>
      </c>
      <c r="E21" s="7">
        <v>61.69</v>
      </c>
      <c r="F21" s="7">
        <v>61.29</v>
      </c>
      <c r="G21" s="7">
        <v>57.8</v>
      </c>
      <c r="H21" s="7">
        <v>55.42</v>
      </c>
      <c r="I21" s="7">
        <v>55</v>
      </c>
      <c r="J21" s="7">
        <v>56.56</v>
      </c>
      <c r="K21" s="7">
        <v>58.98</v>
      </c>
      <c r="L21" s="7">
        <v>58.33</v>
      </c>
      <c r="M21" s="7">
        <v>55.82</v>
      </c>
      <c r="N21" s="7">
        <v>57.66</v>
      </c>
      <c r="O21" s="7">
        <v>58.75</v>
      </c>
      <c r="P21" s="7">
        <v>58.97</v>
      </c>
      <c r="Q21" s="7">
        <v>57.57</v>
      </c>
      <c r="R21" s="7">
        <v>56.57</v>
      </c>
      <c r="S21" s="7">
        <v>58.09</v>
      </c>
      <c r="T21" s="7">
        <v>59.87</v>
      </c>
      <c r="U21" s="7">
        <v>60.97</v>
      </c>
      <c r="V21" s="7">
        <v>62.2</v>
      </c>
      <c r="W21" s="7">
        <v>64.06</v>
      </c>
      <c r="X21" s="7">
        <v>66.489999999999995</v>
      </c>
      <c r="Y21" s="7">
        <v>65.12</v>
      </c>
      <c r="Z21" s="7">
        <v>66.25</v>
      </c>
    </row>
    <row r="22" spans="1:26" x14ac:dyDescent="0.3">
      <c r="A22" s="2" t="s">
        <v>14</v>
      </c>
      <c r="B22" s="7">
        <v>149.55000000000001</v>
      </c>
      <c r="C22" s="7">
        <v>137.6</v>
      </c>
      <c r="D22" s="7">
        <v>136.31</v>
      </c>
      <c r="E22" s="7">
        <v>146.38999999999999</v>
      </c>
      <c r="F22" s="7">
        <v>147.34</v>
      </c>
      <c r="G22" s="7">
        <v>137.51</v>
      </c>
      <c r="H22" s="7">
        <v>131.41</v>
      </c>
      <c r="I22" s="7">
        <v>136.25</v>
      </c>
      <c r="J22" s="7">
        <v>144.87</v>
      </c>
      <c r="K22" s="7">
        <v>147.22</v>
      </c>
      <c r="L22" s="7">
        <v>149.80000000000001</v>
      </c>
      <c r="M22" s="7">
        <v>149.69999999999999</v>
      </c>
      <c r="N22" s="7">
        <v>155.19</v>
      </c>
      <c r="O22" s="7">
        <v>156.33000000000001</v>
      </c>
      <c r="P22" s="7">
        <v>153.58000000000001</v>
      </c>
      <c r="Q22" s="7">
        <v>148.96</v>
      </c>
      <c r="R22" s="7">
        <v>162.21</v>
      </c>
      <c r="S22" s="7">
        <v>166.23</v>
      </c>
      <c r="T22" s="7">
        <v>167.7</v>
      </c>
      <c r="U22" s="7">
        <v>175.41</v>
      </c>
      <c r="V22" s="7">
        <v>170.33</v>
      </c>
      <c r="W22" s="7">
        <v>173.21</v>
      </c>
      <c r="X22" s="7">
        <v>174.56</v>
      </c>
      <c r="Y22" s="7">
        <v>175.12</v>
      </c>
      <c r="Z22" s="7">
        <v>175.68</v>
      </c>
    </row>
    <row r="23" spans="1:26" x14ac:dyDescent="0.3">
      <c r="A23" s="2" t="s">
        <v>15</v>
      </c>
      <c r="B23" s="7">
        <v>102.45</v>
      </c>
      <c r="C23" s="7">
        <v>93.8</v>
      </c>
      <c r="D23" s="7">
        <v>93.35</v>
      </c>
      <c r="E23" s="7">
        <v>101.72</v>
      </c>
      <c r="F23" s="7">
        <v>101.76</v>
      </c>
      <c r="G23" s="7">
        <v>96.72</v>
      </c>
      <c r="H23" s="7">
        <v>92.43</v>
      </c>
      <c r="I23" s="7">
        <v>94.83</v>
      </c>
      <c r="J23" s="7">
        <v>99.26</v>
      </c>
      <c r="K23" s="7">
        <v>101.58</v>
      </c>
      <c r="L23" s="7">
        <v>102.6</v>
      </c>
      <c r="M23" s="7">
        <v>103.34</v>
      </c>
      <c r="N23" s="7">
        <v>105.07</v>
      </c>
      <c r="O23" s="7">
        <v>106.27</v>
      </c>
      <c r="P23" s="7">
        <v>105.21</v>
      </c>
      <c r="Q23" s="7">
        <v>103.32</v>
      </c>
      <c r="R23" s="7">
        <v>110.08</v>
      </c>
      <c r="S23" s="7">
        <v>112.83</v>
      </c>
      <c r="T23" s="7">
        <v>112.41</v>
      </c>
      <c r="U23" s="7">
        <v>118.42</v>
      </c>
      <c r="V23" s="7">
        <v>114.64</v>
      </c>
      <c r="W23" s="7">
        <v>114.79</v>
      </c>
      <c r="X23" s="7">
        <v>115.58</v>
      </c>
      <c r="Y23" s="7">
        <v>117.3</v>
      </c>
      <c r="Z23" s="7">
        <v>116.25</v>
      </c>
    </row>
    <row r="24" spans="1:26" x14ac:dyDescent="0.3">
      <c r="A24" s="2" t="s">
        <v>16</v>
      </c>
      <c r="B24" s="7">
        <v>101.82</v>
      </c>
      <c r="C24" s="7">
        <v>93.15</v>
      </c>
      <c r="D24" s="7">
        <v>93.44</v>
      </c>
      <c r="E24" s="7">
        <v>102.14</v>
      </c>
      <c r="F24" s="7">
        <v>102.36</v>
      </c>
      <c r="G24" s="7">
        <v>97.78</v>
      </c>
      <c r="H24" s="7">
        <v>94.19</v>
      </c>
      <c r="I24" s="7">
        <v>96.23</v>
      </c>
      <c r="J24" s="7">
        <v>100.61</v>
      </c>
      <c r="K24" s="7">
        <v>99.8</v>
      </c>
      <c r="L24" s="7">
        <v>100.91</v>
      </c>
      <c r="M24" s="7">
        <v>100.68</v>
      </c>
      <c r="N24" s="7">
        <v>105</v>
      </c>
      <c r="O24" s="7">
        <v>104.35</v>
      </c>
      <c r="P24" s="7">
        <v>103.92</v>
      </c>
      <c r="Q24" s="7">
        <v>101.04</v>
      </c>
      <c r="R24" s="7">
        <v>103</v>
      </c>
      <c r="S24" s="7">
        <v>105.69</v>
      </c>
      <c r="T24" s="7">
        <v>108.59</v>
      </c>
      <c r="U24" s="7">
        <v>114.19</v>
      </c>
      <c r="V24" s="7">
        <v>113.57</v>
      </c>
      <c r="W24" s="7">
        <v>116.76</v>
      </c>
      <c r="X24" s="7">
        <v>120.27</v>
      </c>
      <c r="Y24" s="7">
        <v>118.62</v>
      </c>
      <c r="Z24" s="7">
        <v>121.7</v>
      </c>
    </row>
    <row r="25" spans="1:26" x14ac:dyDescent="0.3">
      <c r="A25" s="2" t="s">
        <v>17</v>
      </c>
      <c r="B25" s="7">
        <v>116.27</v>
      </c>
      <c r="C25" s="7">
        <v>107.82</v>
      </c>
      <c r="D25" s="7">
        <v>106.16</v>
      </c>
      <c r="E25" s="7">
        <v>115.2</v>
      </c>
      <c r="F25" s="7">
        <v>116.96</v>
      </c>
      <c r="G25" s="7">
        <v>107.54</v>
      </c>
      <c r="H25" s="7">
        <v>102.98</v>
      </c>
      <c r="I25" s="7">
        <v>106.42</v>
      </c>
      <c r="J25" s="7">
        <v>112.86</v>
      </c>
      <c r="K25" s="7">
        <v>114.94</v>
      </c>
      <c r="L25" s="7">
        <v>116.59</v>
      </c>
      <c r="M25" s="7">
        <v>116.38</v>
      </c>
      <c r="N25" s="7">
        <v>122.1</v>
      </c>
      <c r="O25" s="7">
        <v>123.79</v>
      </c>
      <c r="P25" s="7">
        <v>123.83</v>
      </c>
      <c r="Q25" s="7">
        <v>117.05</v>
      </c>
      <c r="R25" s="7">
        <v>133.12</v>
      </c>
      <c r="S25" s="7">
        <v>138.29</v>
      </c>
      <c r="T25" s="7">
        <v>68.290000000000006</v>
      </c>
      <c r="U25" s="7">
        <v>70.739999999999995</v>
      </c>
      <c r="V25" s="7">
        <v>67.89</v>
      </c>
      <c r="W25" s="7">
        <v>70.16</v>
      </c>
      <c r="X25" s="7">
        <v>69.52</v>
      </c>
      <c r="Y25" s="7">
        <v>70.77</v>
      </c>
      <c r="Z25" s="7">
        <v>70.69</v>
      </c>
    </row>
    <row r="26" spans="1:26" x14ac:dyDescent="0.3">
      <c r="A26" s="2" t="s">
        <v>18</v>
      </c>
      <c r="B26" s="7">
        <v>108.76</v>
      </c>
      <c r="C26" s="7">
        <v>107.63</v>
      </c>
      <c r="D26" s="7">
        <v>105.63</v>
      </c>
      <c r="E26" s="7">
        <v>108.14</v>
      </c>
      <c r="F26" s="7">
        <v>108.28</v>
      </c>
      <c r="G26" s="7">
        <v>105.67</v>
      </c>
      <c r="H26" s="7">
        <v>104.88</v>
      </c>
      <c r="I26" s="7">
        <v>108.06</v>
      </c>
      <c r="J26" s="7">
        <v>110.21</v>
      </c>
      <c r="K26" s="7">
        <v>111.2</v>
      </c>
      <c r="L26" s="7">
        <v>110.92</v>
      </c>
      <c r="M26" s="7">
        <v>115.06</v>
      </c>
      <c r="N26" s="7">
        <v>115.25</v>
      </c>
      <c r="O26" s="7">
        <v>116.58</v>
      </c>
      <c r="P26" s="7">
        <v>116.94</v>
      </c>
      <c r="Q26" s="7">
        <v>114.12</v>
      </c>
      <c r="R26" s="7">
        <v>108.26</v>
      </c>
      <c r="S26" s="7">
        <v>110.6</v>
      </c>
      <c r="T26" s="7">
        <v>111.71</v>
      </c>
      <c r="U26" s="7">
        <v>113.16</v>
      </c>
      <c r="V26" s="7">
        <v>113.57</v>
      </c>
      <c r="W26" s="7">
        <v>114.6</v>
      </c>
      <c r="X26" s="7">
        <v>115.38</v>
      </c>
      <c r="Y26" s="7">
        <v>113.55</v>
      </c>
      <c r="Z26" s="7">
        <v>114.85</v>
      </c>
    </row>
    <row r="27" spans="1:26" x14ac:dyDescent="0.3">
      <c r="A27" s="2" t="s">
        <v>19</v>
      </c>
      <c r="B27" s="7">
        <v>109.1</v>
      </c>
      <c r="C27" s="7">
        <v>108.95</v>
      </c>
      <c r="D27" s="7">
        <v>109.3</v>
      </c>
      <c r="E27" s="7">
        <v>109.42</v>
      </c>
      <c r="F27" s="7">
        <v>109.95</v>
      </c>
      <c r="G27" s="7">
        <v>110.47</v>
      </c>
      <c r="H27" s="7">
        <v>111.08</v>
      </c>
      <c r="I27" s="7">
        <v>110.95</v>
      </c>
      <c r="J27" s="7">
        <v>111.39</v>
      </c>
      <c r="K27" s="7">
        <v>111.97</v>
      </c>
      <c r="L27" s="7">
        <v>112.12</v>
      </c>
      <c r="M27" s="7">
        <v>113.83</v>
      </c>
      <c r="N27" s="7">
        <v>113.23</v>
      </c>
      <c r="O27" s="7">
        <v>113.34</v>
      </c>
      <c r="P27" s="7">
        <v>112.49</v>
      </c>
      <c r="Q27" s="7">
        <v>111.15</v>
      </c>
      <c r="R27" s="7">
        <v>106.51</v>
      </c>
      <c r="S27" s="7">
        <v>108.08</v>
      </c>
      <c r="T27" s="7">
        <v>108.09</v>
      </c>
      <c r="U27" s="7">
        <v>108.24</v>
      </c>
      <c r="V27" s="7">
        <v>108.81</v>
      </c>
      <c r="W27" s="7">
        <v>108.92</v>
      </c>
      <c r="X27" s="7">
        <v>110.49</v>
      </c>
      <c r="Y27" s="7">
        <v>109.86</v>
      </c>
      <c r="Z27" s="7">
        <v>110.57</v>
      </c>
    </row>
    <row r="28" spans="1:26" x14ac:dyDescent="0.3">
      <c r="A28" s="2" t="s">
        <v>20</v>
      </c>
      <c r="B28" s="7">
        <v>87.41</v>
      </c>
      <c r="C28" s="7">
        <v>85.58</v>
      </c>
      <c r="D28" s="7">
        <v>82.36</v>
      </c>
      <c r="E28" s="7">
        <v>85.44</v>
      </c>
      <c r="F28" s="7">
        <v>83.24</v>
      </c>
      <c r="G28" s="7">
        <v>80.099999999999994</v>
      </c>
      <c r="H28" s="7">
        <v>78.430000000000007</v>
      </c>
      <c r="I28" s="7">
        <v>80.92</v>
      </c>
      <c r="J28" s="7">
        <v>81.37</v>
      </c>
      <c r="K28" s="7">
        <v>83.47</v>
      </c>
      <c r="L28" s="7">
        <v>83.34</v>
      </c>
      <c r="M28" s="7">
        <v>84.47</v>
      </c>
      <c r="N28" s="7">
        <v>84.55</v>
      </c>
      <c r="O28" s="7">
        <v>86.5</v>
      </c>
      <c r="P28" s="7">
        <v>86.82</v>
      </c>
      <c r="Q28" s="7">
        <v>85.3</v>
      </c>
      <c r="R28" s="7">
        <v>84.87</v>
      </c>
      <c r="S28" s="7">
        <v>86.91</v>
      </c>
      <c r="T28" s="7">
        <v>87.28</v>
      </c>
      <c r="U28" s="7">
        <v>88.23</v>
      </c>
      <c r="V28" s="7">
        <v>87.36</v>
      </c>
      <c r="W28" s="7">
        <v>87.79</v>
      </c>
      <c r="X28" s="7">
        <v>88.53</v>
      </c>
      <c r="Y28" s="7">
        <v>87.97</v>
      </c>
      <c r="Z28" s="7">
        <v>88.6</v>
      </c>
    </row>
    <row r="29" spans="1:26" x14ac:dyDescent="0.3">
      <c r="A29" s="2" t="s">
        <v>21</v>
      </c>
      <c r="B29" s="7">
        <v>109.45</v>
      </c>
      <c r="C29" s="7">
        <v>109.21</v>
      </c>
      <c r="D29" s="7">
        <v>109.55</v>
      </c>
      <c r="E29" s="7">
        <v>109.1</v>
      </c>
      <c r="F29" s="7">
        <v>108.54</v>
      </c>
      <c r="G29" s="7">
        <v>107.72</v>
      </c>
      <c r="H29" s="7">
        <v>108.92</v>
      </c>
      <c r="I29" s="7">
        <v>109.09</v>
      </c>
      <c r="J29" s="7">
        <v>109.24</v>
      </c>
      <c r="K29" s="7">
        <v>109.2</v>
      </c>
      <c r="L29" s="7">
        <v>109.15</v>
      </c>
      <c r="M29" s="7">
        <v>109.94</v>
      </c>
      <c r="N29" s="7">
        <v>109.85</v>
      </c>
      <c r="O29" s="7">
        <v>109.79</v>
      </c>
      <c r="P29" s="7">
        <v>109.88</v>
      </c>
      <c r="Q29" s="7">
        <v>109.38</v>
      </c>
      <c r="R29" s="7">
        <v>106.71</v>
      </c>
      <c r="S29" s="7">
        <v>106.4</v>
      </c>
      <c r="T29" s="7">
        <v>106.11</v>
      </c>
      <c r="U29" s="7">
        <v>106.04</v>
      </c>
      <c r="V29" s="7">
        <v>106.62</v>
      </c>
      <c r="W29" s="7">
        <v>106.59</v>
      </c>
      <c r="X29" s="7">
        <v>107.11</v>
      </c>
      <c r="Y29" s="7">
        <v>106.3</v>
      </c>
      <c r="Z29" s="7">
        <v>106.99</v>
      </c>
    </row>
    <row r="30" spans="1:26" x14ac:dyDescent="0.3">
      <c r="A30" s="2" t="s">
        <v>22</v>
      </c>
      <c r="B30" s="7">
        <v>105.06</v>
      </c>
      <c r="C30" s="7">
        <v>105.06</v>
      </c>
      <c r="D30" s="7">
        <v>105.07</v>
      </c>
      <c r="E30" s="7">
        <v>105.15</v>
      </c>
      <c r="F30" s="7">
        <v>104.92</v>
      </c>
      <c r="G30" s="7">
        <v>104.6</v>
      </c>
      <c r="H30" s="7">
        <v>104.63</v>
      </c>
      <c r="I30" s="7">
        <v>104.8</v>
      </c>
      <c r="J30" s="7">
        <v>105.24</v>
      </c>
      <c r="K30" s="7">
        <v>105.51</v>
      </c>
      <c r="L30" s="7">
        <v>105.36</v>
      </c>
      <c r="M30" s="7">
        <v>106</v>
      </c>
      <c r="N30" s="7">
        <v>105.85</v>
      </c>
      <c r="O30" s="7">
        <v>105.77</v>
      </c>
      <c r="P30" s="7">
        <v>105.53</v>
      </c>
      <c r="Q30" s="7">
        <v>105.43</v>
      </c>
      <c r="R30" s="7">
        <v>104.78</v>
      </c>
      <c r="S30" s="7">
        <v>104.85</v>
      </c>
      <c r="T30" s="7">
        <v>104.96</v>
      </c>
      <c r="U30" s="7">
        <v>105.04</v>
      </c>
      <c r="V30" s="7">
        <v>105.1</v>
      </c>
      <c r="W30" s="7">
        <v>105.14</v>
      </c>
      <c r="X30" s="7">
        <v>105.27</v>
      </c>
      <c r="Y30" s="7">
        <v>105.13</v>
      </c>
      <c r="Z30" s="7">
        <v>105.4</v>
      </c>
    </row>
    <row r="31" spans="1:26" x14ac:dyDescent="0.3">
      <c r="A31" s="2" t="s">
        <v>23</v>
      </c>
      <c r="B31" s="7">
        <v>123.65</v>
      </c>
      <c r="C31" s="7">
        <v>123.59</v>
      </c>
      <c r="D31" s="7">
        <v>124.53</v>
      </c>
      <c r="E31" s="7">
        <v>123.51</v>
      </c>
      <c r="F31" s="7">
        <v>123.43</v>
      </c>
      <c r="G31" s="7">
        <v>122.86</v>
      </c>
      <c r="H31" s="7">
        <v>124.87</v>
      </c>
      <c r="I31" s="7">
        <v>125.07</v>
      </c>
      <c r="J31" s="7">
        <v>125.71</v>
      </c>
      <c r="K31" s="7">
        <v>125.32</v>
      </c>
      <c r="L31" s="7">
        <v>125.01</v>
      </c>
      <c r="M31" s="7">
        <v>127.41</v>
      </c>
      <c r="N31" s="7">
        <v>126.96</v>
      </c>
      <c r="O31" s="7">
        <v>126.26</v>
      </c>
      <c r="P31" s="7">
        <v>126.26</v>
      </c>
      <c r="Q31" s="7">
        <v>125.59</v>
      </c>
      <c r="R31" s="7">
        <v>122.39</v>
      </c>
      <c r="S31" s="7">
        <v>122.48</v>
      </c>
      <c r="T31" s="7">
        <v>122.57</v>
      </c>
      <c r="U31" s="7">
        <v>122.37</v>
      </c>
      <c r="V31" s="7">
        <v>123.23</v>
      </c>
      <c r="W31" s="7">
        <v>123.48</v>
      </c>
      <c r="X31" s="7">
        <v>123.94</v>
      </c>
      <c r="Y31" s="7">
        <v>123.18</v>
      </c>
      <c r="Z31" s="7">
        <v>123.9</v>
      </c>
    </row>
    <row r="32" spans="1:26" x14ac:dyDescent="0.3">
      <c r="A32" s="2" t="s">
        <v>24</v>
      </c>
      <c r="B32" s="7">
        <v>39.54</v>
      </c>
      <c r="C32" s="7">
        <v>38.729999999999997</v>
      </c>
      <c r="D32" s="7">
        <v>38.36</v>
      </c>
      <c r="E32" s="7">
        <v>39.25</v>
      </c>
      <c r="F32" s="7">
        <v>39.29</v>
      </c>
      <c r="G32" s="7">
        <v>39.03</v>
      </c>
      <c r="H32" s="7">
        <v>38.42</v>
      </c>
      <c r="I32" s="7">
        <v>38.24</v>
      </c>
      <c r="J32" s="7">
        <v>38.590000000000003</v>
      </c>
      <c r="K32" s="7">
        <v>39.04</v>
      </c>
      <c r="L32" s="7">
        <v>39.49</v>
      </c>
      <c r="M32" s="7">
        <v>39.78</v>
      </c>
      <c r="N32" s="7">
        <v>40.25</v>
      </c>
      <c r="O32" s="7">
        <v>39.85</v>
      </c>
      <c r="P32" s="7">
        <v>39.33</v>
      </c>
      <c r="Q32" s="7">
        <v>38.71</v>
      </c>
      <c r="R32" s="7">
        <v>37.06</v>
      </c>
      <c r="S32" s="7">
        <v>37.5</v>
      </c>
      <c r="T32" s="7">
        <v>37.9</v>
      </c>
      <c r="U32" s="7">
        <v>38.4</v>
      </c>
      <c r="V32" s="7">
        <v>38.76</v>
      </c>
      <c r="W32" s="7">
        <v>39.07</v>
      </c>
      <c r="X32" s="7">
        <v>38.869999999999997</v>
      </c>
      <c r="Y32" s="7">
        <v>39.11</v>
      </c>
      <c r="Z32" s="7">
        <v>39.130000000000003</v>
      </c>
    </row>
    <row r="33" spans="1:26" x14ac:dyDescent="0.3">
      <c r="A33" s="2" t="s">
        <v>34</v>
      </c>
      <c r="B33" s="7">
        <v>44.19</v>
      </c>
      <c r="C33" s="7">
        <v>39.29</v>
      </c>
      <c r="D33" s="7">
        <v>40.14</v>
      </c>
      <c r="E33" s="7">
        <v>43.14</v>
      </c>
      <c r="F33" s="7">
        <v>41.7</v>
      </c>
      <c r="G33" s="7">
        <v>38.39</v>
      </c>
      <c r="H33" s="7">
        <v>37.020000000000003</v>
      </c>
      <c r="I33" s="7">
        <v>38.299999999999997</v>
      </c>
      <c r="J33" s="7">
        <v>41.54</v>
      </c>
      <c r="K33" s="7">
        <v>41.8</v>
      </c>
      <c r="L33" s="7">
        <v>40.5</v>
      </c>
      <c r="M33" s="7">
        <v>42.15</v>
      </c>
      <c r="N33" s="7">
        <v>43.87</v>
      </c>
      <c r="O33" s="7">
        <v>44.76</v>
      </c>
      <c r="P33" s="7">
        <v>45.88</v>
      </c>
      <c r="Q33" s="7">
        <v>44.76</v>
      </c>
      <c r="R33" s="7">
        <v>42.77</v>
      </c>
      <c r="S33" s="7">
        <v>42.91</v>
      </c>
      <c r="T33" s="7">
        <v>45.3</v>
      </c>
      <c r="U33" s="7">
        <v>46.84</v>
      </c>
      <c r="V33" s="7">
        <v>48.1</v>
      </c>
      <c r="W33" s="7">
        <v>48.93</v>
      </c>
      <c r="X33" s="7">
        <v>50.28</v>
      </c>
      <c r="Y33" s="7">
        <v>50.26</v>
      </c>
      <c r="Z33" s="7">
        <v>52.23</v>
      </c>
    </row>
    <row r="34" spans="1:26" x14ac:dyDescent="0.3">
      <c r="A34" s="2" t="s">
        <v>25</v>
      </c>
      <c r="B34" s="7">
        <v>66.069999999999993</v>
      </c>
      <c r="C34" s="7">
        <v>65.709999999999994</v>
      </c>
      <c r="D34" s="7">
        <v>66.239999999999995</v>
      </c>
      <c r="E34" s="7">
        <v>70.61</v>
      </c>
      <c r="F34" s="7">
        <v>69.38</v>
      </c>
      <c r="G34" s="7">
        <v>71.61</v>
      </c>
      <c r="H34" s="7">
        <v>73.59</v>
      </c>
      <c r="I34" s="7">
        <v>74.17</v>
      </c>
      <c r="J34" s="7">
        <v>77.86</v>
      </c>
      <c r="K34" s="7">
        <v>77.44</v>
      </c>
      <c r="L34" s="7">
        <v>74.900000000000006</v>
      </c>
      <c r="M34" s="7">
        <v>81.599999999999994</v>
      </c>
      <c r="N34" s="7">
        <v>82.37</v>
      </c>
      <c r="O34" s="7">
        <v>81.69</v>
      </c>
      <c r="P34" s="7">
        <v>77.25</v>
      </c>
      <c r="Q34" s="7">
        <v>75.209999999999994</v>
      </c>
      <c r="R34" s="7">
        <v>70.959999999999994</v>
      </c>
      <c r="S34" s="7">
        <v>73.37</v>
      </c>
      <c r="T34" s="7">
        <v>71.900000000000006</v>
      </c>
      <c r="U34" s="7">
        <v>74.83</v>
      </c>
      <c r="V34" s="7">
        <v>72.37</v>
      </c>
      <c r="W34" s="7">
        <v>70.150000000000006</v>
      </c>
      <c r="X34" s="7">
        <v>72.94</v>
      </c>
      <c r="Y34" s="7">
        <v>68.760000000000005</v>
      </c>
      <c r="Z34" s="7">
        <v>66.260000000000005</v>
      </c>
    </row>
    <row r="35" spans="1:26" x14ac:dyDescent="0.3">
      <c r="A35" s="2" t="s">
        <v>26</v>
      </c>
      <c r="B35" s="7">
        <v>68.91</v>
      </c>
      <c r="C35" s="7">
        <v>67.75</v>
      </c>
      <c r="D35" s="7">
        <v>69.790000000000006</v>
      </c>
      <c r="E35" s="7">
        <v>73.77</v>
      </c>
      <c r="F35" s="7">
        <v>77.13</v>
      </c>
      <c r="G35" s="7">
        <v>75.28</v>
      </c>
      <c r="H35" s="7">
        <v>72.66</v>
      </c>
      <c r="I35" s="7">
        <v>69.040000000000006</v>
      </c>
      <c r="J35" s="7">
        <v>76.5</v>
      </c>
      <c r="K35" s="7">
        <v>76.14</v>
      </c>
      <c r="L35" s="7">
        <v>80.27</v>
      </c>
      <c r="M35" s="7">
        <v>79.599999999999994</v>
      </c>
      <c r="N35" s="7">
        <v>82.31</v>
      </c>
      <c r="O35" s="7">
        <v>76.44</v>
      </c>
      <c r="P35" s="7">
        <v>72.19</v>
      </c>
      <c r="Q35" s="7">
        <v>65.63</v>
      </c>
      <c r="R35" s="7">
        <v>71</v>
      </c>
      <c r="S35" s="7">
        <v>70.95</v>
      </c>
      <c r="T35" s="7">
        <v>72.349999999999994</v>
      </c>
      <c r="U35" s="7">
        <v>81.45</v>
      </c>
      <c r="V35" s="7">
        <v>82.04</v>
      </c>
      <c r="W35" s="7">
        <v>84.4</v>
      </c>
      <c r="X35" s="7">
        <v>80.430000000000007</v>
      </c>
      <c r="Y35" s="7">
        <v>78.260000000000005</v>
      </c>
      <c r="Z35" s="7">
        <v>75.959999999999994</v>
      </c>
    </row>
    <row r="36" spans="1:26" x14ac:dyDescent="0.3">
      <c r="A36" s="2" t="s">
        <v>35</v>
      </c>
      <c r="B36" s="7">
        <v>98.497200000000007</v>
      </c>
      <c r="C36" s="7">
        <v>96.650300000000001</v>
      </c>
      <c r="D36" s="7">
        <v>96.748599999999996</v>
      </c>
      <c r="E36" s="7">
        <v>97.329099999999997</v>
      </c>
      <c r="F36" s="7">
        <v>97.407899999999998</v>
      </c>
      <c r="G36" s="7">
        <v>93.797300000000007</v>
      </c>
      <c r="H36" s="7">
        <v>88.112700000000004</v>
      </c>
      <c r="I36" s="7">
        <v>81.596100000000007</v>
      </c>
      <c r="J36" s="7">
        <v>91.259399999999999</v>
      </c>
      <c r="K36" s="7">
        <v>95.194299999999998</v>
      </c>
      <c r="L36" s="7">
        <v>93.505399999999995</v>
      </c>
      <c r="M36" s="7">
        <v>99.1143</v>
      </c>
      <c r="N36" s="7">
        <v>98.871300000000005</v>
      </c>
      <c r="O36" s="7">
        <v>101.2884</v>
      </c>
      <c r="P36" s="7">
        <v>100.34950000000001</v>
      </c>
      <c r="Q36" s="7">
        <v>99.690200000000004</v>
      </c>
      <c r="R36" s="7">
        <v>95.760499999999993</v>
      </c>
      <c r="S36" s="7">
        <v>97.964699999999993</v>
      </c>
      <c r="T36" s="7">
        <v>97.791799999999995</v>
      </c>
      <c r="U36" s="7">
        <v>98.338399999999993</v>
      </c>
      <c r="V36" s="7">
        <v>98.747200000000007</v>
      </c>
      <c r="W36" s="7">
        <v>99.345399999999998</v>
      </c>
      <c r="X36" s="7">
        <v>100.3668</v>
      </c>
      <c r="Y36" s="7">
        <v>100.4918</v>
      </c>
      <c r="Z36" s="7">
        <v>101.2715</v>
      </c>
    </row>
    <row r="37" spans="1:26" x14ac:dyDescent="0.3">
      <c r="A37" s="2" t="s">
        <v>36</v>
      </c>
      <c r="B37" s="7">
        <v>90.949399999999997</v>
      </c>
      <c r="C37" s="7">
        <v>90.988</v>
      </c>
      <c r="D37" s="7">
        <v>89.8155</v>
      </c>
      <c r="E37" s="7">
        <v>91.983900000000006</v>
      </c>
      <c r="F37" s="7">
        <v>90.200199999999995</v>
      </c>
      <c r="G37" s="7">
        <v>89.357500000000002</v>
      </c>
      <c r="H37" s="7">
        <v>90.036299999999997</v>
      </c>
      <c r="I37" s="7">
        <v>95.688400000000001</v>
      </c>
      <c r="J37" s="7">
        <v>99.360399999999998</v>
      </c>
      <c r="K37" s="7">
        <v>101.4293</v>
      </c>
      <c r="L37" s="7">
        <v>100.23139999999999</v>
      </c>
      <c r="M37" s="7">
        <v>104.105</v>
      </c>
      <c r="N37" s="7">
        <v>104.489</v>
      </c>
      <c r="O37" s="7">
        <v>104.06180000000001</v>
      </c>
      <c r="P37" s="7">
        <v>103.9029</v>
      </c>
      <c r="Q37" s="7">
        <v>105.83620000000001</v>
      </c>
      <c r="R37" s="7">
        <v>101.8078</v>
      </c>
      <c r="S37" s="7">
        <v>101.33920000000001</v>
      </c>
      <c r="T37" s="7">
        <v>102.37609999999999</v>
      </c>
      <c r="U37" s="7">
        <v>102.78360000000001</v>
      </c>
      <c r="V37" s="7">
        <v>103.02979999999999</v>
      </c>
      <c r="W37" s="7">
        <v>103.8278</v>
      </c>
      <c r="X37" s="7">
        <v>103.6204</v>
      </c>
      <c r="Y37" s="7">
        <v>103.40219999999999</v>
      </c>
      <c r="Z37" s="7">
        <v>103.87309999999999</v>
      </c>
    </row>
    <row r="38" spans="1:26" x14ac:dyDescent="0.3">
      <c r="A38" s="2" t="s">
        <v>37</v>
      </c>
      <c r="B38" s="7">
        <v>39.39</v>
      </c>
      <c r="C38" s="7">
        <v>33.770000000000003</v>
      </c>
      <c r="D38" s="7">
        <v>31.48</v>
      </c>
      <c r="E38" s="7">
        <v>36.99</v>
      </c>
      <c r="F38" s="7">
        <v>35.17</v>
      </c>
      <c r="G38" s="7">
        <v>34.75</v>
      </c>
      <c r="H38" s="7">
        <v>37.08</v>
      </c>
      <c r="I38" s="7">
        <v>39.25</v>
      </c>
      <c r="J38" s="7">
        <v>39.4</v>
      </c>
      <c r="K38" s="7">
        <v>39.020000000000003</v>
      </c>
      <c r="L38" s="7">
        <v>38.31</v>
      </c>
      <c r="M38" s="7">
        <v>36.35</v>
      </c>
      <c r="N38" s="7">
        <v>37.06</v>
      </c>
      <c r="O38" s="7">
        <v>36.83</v>
      </c>
      <c r="P38" s="7">
        <v>40.590000000000003</v>
      </c>
      <c r="Q38" s="7">
        <v>41.54</v>
      </c>
      <c r="R38" s="7">
        <v>38.340000000000003</v>
      </c>
      <c r="S38" s="7">
        <v>40.25</v>
      </c>
      <c r="T38" s="7">
        <v>39.31</v>
      </c>
      <c r="U38" s="7">
        <v>42.43</v>
      </c>
      <c r="V38" s="7">
        <v>42.63</v>
      </c>
      <c r="W38" s="7">
        <v>47.54</v>
      </c>
      <c r="X38" s="7">
        <v>53.16</v>
      </c>
      <c r="Y38" s="7">
        <v>52.87</v>
      </c>
      <c r="Z38" s="7">
        <v>58.96</v>
      </c>
    </row>
    <row r="39" spans="1:26" x14ac:dyDescent="0.3">
      <c r="A39" s="2" t="s">
        <v>27</v>
      </c>
      <c r="B39" s="7">
        <v>58.32</v>
      </c>
      <c r="C39" s="7">
        <v>57.13</v>
      </c>
      <c r="D39" s="7">
        <v>53</v>
      </c>
      <c r="E39" s="7">
        <v>60.6</v>
      </c>
      <c r="F39" s="7">
        <v>56.99</v>
      </c>
      <c r="G39" s="7">
        <v>55.61</v>
      </c>
      <c r="H39" s="7">
        <v>48.86</v>
      </c>
      <c r="I39" s="7">
        <v>58.4</v>
      </c>
      <c r="J39" s="7">
        <v>56.72</v>
      </c>
      <c r="K39" s="7">
        <v>46.66</v>
      </c>
      <c r="L39" s="7">
        <v>45.25</v>
      </c>
      <c r="M39" s="7">
        <v>41.37</v>
      </c>
      <c r="N39" s="7">
        <v>47.36</v>
      </c>
      <c r="O39" s="7">
        <v>50.89</v>
      </c>
      <c r="P39" s="7">
        <v>53.25</v>
      </c>
      <c r="Q39" s="7">
        <v>56</v>
      </c>
      <c r="R39" s="7">
        <v>68.47</v>
      </c>
      <c r="S39" s="7">
        <v>72.709999999999994</v>
      </c>
      <c r="T39" s="7">
        <v>71.48</v>
      </c>
      <c r="U39" s="7">
        <v>75.39</v>
      </c>
      <c r="V39" s="7">
        <v>71.349999999999994</v>
      </c>
      <c r="W39" s="7">
        <v>70.27</v>
      </c>
      <c r="X39" s="7">
        <v>80.98</v>
      </c>
      <c r="Y39" s="7">
        <v>75.08</v>
      </c>
      <c r="Z39" s="7">
        <v>78.900000000000006</v>
      </c>
    </row>
    <row r="40" spans="1:26" x14ac:dyDescent="0.3">
      <c r="A40" s="2" t="s">
        <v>38</v>
      </c>
      <c r="B40" s="7">
        <v>135.39062999999999</v>
      </c>
      <c r="C40" s="7">
        <v>134.9375</v>
      </c>
      <c r="D40" s="7">
        <v>135.48437999999999</v>
      </c>
      <c r="E40" s="7">
        <v>133.84375</v>
      </c>
      <c r="F40" s="7">
        <v>133.23437999999999</v>
      </c>
      <c r="G40" s="7">
        <v>132</v>
      </c>
      <c r="H40" s="7">
        <v>133.71875</v>
      </c>
      <c r="I40" s="7">
        <v>133.53125</v>
      </c>
      <c r="J40" s="7">
        <v>133.625</v>
      </c>
      <c r="K40" s="7">
        <v>133</v>
      </c>
      <c r="L40" s="7">
        <v>132.21875</v>
      </c>
      <c r="M40" s="7">
        <v>133.875</v>
      </c>
      <c r="N40" s="7">
        <v>133.09375</v>
      </c>
      <c r="O40" s="7">
        <v>131.8125</v>
      </c>
      <c r="P40" s="7">
        <v>131.21875</v>
      </c>
      <c r="Q40" s="7">
        <v>130.1875</v>
      </c>
      <c r="R40" s="7">
        <v>126.75</v>
      </c>
      <c r="S40" s="7">
        <v>126.03125</v>
      </c>
      <c r="T40" s="7">
        <v>125.75</v>
      </c>
      <c r="U40" s="7">
        <v>125.0625</v>
      </c>
      <c r="V40" s="7">
        <v>125.125</v>
      </c>
      <c r="W40" s="7">
        <v>124.84375</v>
      </c>
      <c r="X40" s="7">
        <v>124.65625</v>
      </c>
      <c r="Y40" s="7">
        <v>123.57813</v>
      </c>
      <c r="Z40" s="7">
        <v>123.84375</v>
      </c>
    </row>
    <row r="41" spans="1:26" x14ac:dyDescent="0.3">
      <c r="A41" s="2" t="s">
        <v>39</v>
      </c>
      <c r="B41" s="7">
        <v>130.5</v>
      </c>
      <c r="C41" s="7">
        <v>129.04687999999999</v>
      </c>
      <c r="D41" s="7">
        <v>131.29687999999999</v>
      </c>
      <c r="E41" s="7">
        <v>129.57812999999999</v>
      </c>
      <c r="F41" s="7">
        <v>130.4375</v>
      </c>
      <c r="G41" s="7">
        <v>128.89062999999999</v>
      </c>
      <c r="H41" s="7">
        <v>133.6875</v>
      </c>
      <c r="I41" s="7">
        <v>135.92187999999999</v>
      </c>
      <c r="J41" s="7">
        <v>137.42187999999999</v>
      </c>
      <c r="K41" s="7">
        <v>135.23437999999999</v>
      </c>
      <c r="L41" s="7">
        <v>137.32812999999999</v>
      </c>
      <c r="M41" s="7">
        <v>146.15625</v>
      </c>
      <c r="N41" s="7">
        <v>146.01562999999999</v>
      </c>
      <c r="O41" s="7">
        <v>144.5</v>
      </c>
      <c r="P41" s="7">
        <v>141.90625</v>
      </c>
      <c r="Q41" s="7">
        <v>137.09375</v>
      </c>
      <c r="R41" s="7">
        <v>125.71875</v>
      </c>
      <c r="S41" s="7">
        <v>126.21875</v>
      </c>
      <c r="T41" s="7">
        <v>125.9375</v>
      </c>
      <c r="U41" s="7">
        <v>125.875</v>
      </c>
      <c r="V41" s="7">
        <v>127.625</v>
      </c>
      <c r="W41" s="7">
        <v>127.48438</v>
      </c>
      <c r="X41" s="7">
        <v>129.85937999999999</v>
      </c>
      <c r="Y41" s="7">
        <v>128.95312999999999</v>
      </c>
      <c r="Z41" s="7">
        <v>129.45312999999999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Full Sample Data Set</vt:lpstr>
      <vt:lpstr>Construct Example</vt:lpstr>
      <vt:lpstr>Rebalance Example</vt:lpstr>
      <vt:lpstr>Timeseries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stdenist</dc:creator>
  <cp:lastModifiedBy>stdenist</cp:lastModifiedBy>
  <dcterms:created xsi:type="dcterms:W3CDTF">2017-07-31T23:10:25Z</dcterms:created>
  <dcterms:modified xsi:type="dcterms:W3CDTF">2017-08-12T12:26:51Z</dcterms:modified>
</cp:coreProperties>
</file>