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160" activeTab="0"/>
  </bookViews>
  <sheets>
    <sheet name="Instructions + Information" sheetId="1" r:id="rId1"/>
    <sheet name="Single Server" sheetId="2" r:id="rId2"/>
  </sheets>
  <definedNames/>
  <calcPr fullCalcOnLoad="1"/>
</workbook>
</file>

<file path=xl/sharedStrings.xml><?xml version="1.0" encoding="utf-8"?>
<sst xmlns="http://schemas.openxmlformats.org/spreadsheetml/2006/main" count="106" uniqueCount="79">
  <si>
    <t>A</t>
  </si>
  <si>
    <t>B</t>
  </si>
  <si>
    <t>C</t>
  </si>
  <si>
    <t>Audit Report Requirements:</t>
  </si>
  <si>
    <t>VIRTUALIZATION ENVIRONMENT  -  SINGLE SERVER</t>
  </si>
  <si>
    <t>User Comments</t>
  </si>
  <si>
    <t>Server Vendor / Brand</t>
  </si>
  <si>
    <t xml:space="preserve">Server Model </t>
  </si>
  <si>
    <t>Part Number</t>
  </si>
  <si>
    <t>Server ID / Location</t>
  </si>
  <si>
    <t>INSTRUCTIONS  FOR  MANUALLY  PREPARED  AUDIT  REPORT</t>
  </si>
  <si>
    <t>Worksheet instructions</t>
  </si>
  <si>
    <t>Resources and Links</t>
  </si>
  <si>
    <t>PVU</t>
  </si>
  <si>
    <t>Sub-capacity</t>
  </si>
  <si>
    <t>PVU table and other information</t>
  </si>
  <si>
    <t>Virtualization Capacity rules for each eligible virtualization environment</t>
  </si>
  <si>
    <t>For purposes of 'Manual Calculation' of virtual capacity, 1 virtual core(or CPU) is equivalent to 1 physical core. this spreadsheet. PVU's required fpr each physical core are listed on the PVU table</t>
  </si>
  <si>
    <t>(shaded area)</t>
  </si>
  <si>
    <t>- This worksheet is for one standalone server for one Software Product</t>
  </si>
  <si>
    <t xml:space="preserve">      Virtualization Capacity and Full Capacity</t>
  </si>
  <si>
    <t>o</t>
  </si>
  <si>
    <t xml:space="preserve">You must refer to and use the rules for 'Manual Calculation' of Virtualization Capacity. These rules can be found at </t>
  </si>
  <si>
    <t xml:space="preserve">        each Eligible Virtualization Environment </t>
  </si>
  <si>
    <t xml:space="preserve">Enter Cores per Partition or Virtual Machine (VM) based on the Virtualization Capacity for </t>
  </si>
  <si>
    <t>DO  NOT   DELETE   ROW</t>
  </si>
  <si>
    <t>Server ID # F6015;  Bldg 1, Room 1, Somers, NY</t>
  </si>
  <si>
    <t>Sub-capacity Licensing Information</t>
  </si>
  <si>
    <t>IBM  System x</t>
  </si>
  <si>
    <r>
      <t xml:space="preserve"> </t>
    </r>
    <r>
      <rPr>
        <b/>
        <sz val="9"/>
        <color indexed="12"/>
        <rFont val="Arial"/>
        <family val="2"/>
      </rPr>
      <t>(B)</t>
    </r>
    <r>
      <rPr>
        <sz val="9"/>
        <rFont val="Arial"/>
        <family val="2"/>
      </rPr>
      <t xml:space="preserve"> For purposes of 'Manual Calculation' of Virtual Capacity, 1 virtual core (or CPU) is equivalent to 1 physical core.  Enter values in whole cores.</t>
    </r>
  </si>
  <si>
    <t xml:space="preserve">Audit Reports must be prepared as frequently as is required to capture and maintain a history of increases to </t>
  </si>
  <si>
    <t xml:space="preserve">      by and for each Eligible Sub-Capacity Product</t>
  </si>
  <si>
    <t xml:space="preserve">      In addition to the above detail, the report should provide a summary total of the required number of PVUs</t>
  </si>
  <si>
    <t>An Audit Report must be prepared at least once per quarter and identify the following detail:</t>
  </si>
  <si>
    <r>
      <t xml:space="preserve">Each Audit Report must be </t>
    </r>
    <r>
      <rPr>
        <b/>
        <u val="single"/>
        <sz val="12"/>
        <color indexed="61"/>
        <rFont val="Arial"/>
        <family val="2"/>
      </rPr>
      <t>signed and date stamped</t>
    </r>
    <r>
      <rPr>
        <sz val="12"/>
        <color indexed="57"/>
        <rFont val="Arial"/>
        <family val="2"/>
      </rPr>
      <t>,</t>
    </r>
    <r>
      <rPr>
        <sz val="12"/>
        <rFont val="Arial"/>
        <family val="2"/>
      </rPr>
      <t xml:space="preserve"> indicating the completion of that period's analysis and reconciliation.</t>
    </r>
  </si>
  <si>
    <t>reconciliation.  If you choose to leverage this spreadsheet as designed, please follow the below instructions.  Otherwise,</t>
  </si>
  <si>
    <t>If you insert rows you will need to extend formulas the new rows</t>
  </si>
  <si>
    <t>IBM WEBSPHERE APPLICATION SERVER  NETWORK DEPLOYMENT</t>
  </si>
  <si>
    <t>P/N Description</t>
  </si>
  <si>
    <t>Program Identification Number (57xx-xxx)</t>
  </si>
  <si>
    <r>
      <t xml:space="preserve"> </t>
    </r>
    <r>
      <rPr>
        <b/>
        <sz val="9"/>
        <color indexed="12"/>
        <rFont val="Arial"/>
        <family val="2"/>
      </rPr>
      <t>(A)</t>
    </r>
    <r>
      <rPr>
        <sz val="9"/>
        <rFont val="Arial"/>
        <family val="2"/>
      </rPr>
      <t xml:space="preserve"> PVU's required for each physical processor core are listed on the PVU table (see link below, including vendor/brand designations)</t>
    </r>
  </si>
  <si>
    <t>http://www-01.ibm.com/software/lotus/passportadvantage/Counting_Software_licenses_using_specific_virtualization_technologies.html</t>
  </si>
  <si>
    <t>http://www-01.ibm.com/software/lotus/passportadvantage/subcaplicensing.html</t>
  </si>
  <si>
    <t>http://www-01.ibm.com/software/lotus/passportadvantage/pvu_licensing_for_customers.html</t>
  </si>
  <si>
    <t xml:space="preserve">      Each Eligible Sub-Capacity Product deployed in each Eligible Virtualization Environment.</t>
  </si>
  <si>
    <t>D55WJLL</t>
  </si>
  <si>
    <t>IBM WEBSPHERE APPLICATION SERVER  NETWORK DEPLOYMENT  PROCESSOR VALUE UNIT (PVU)</t>
  </si>
  <si>
    <t>5724-H88</t>
  </si>
  <si>
    <t xml:space="preserve">VMware ESX 3.5 </t>
  </si>
  <si>
    <t>xxxxx</t>
  </si>
  <si>
    <t>Intel Xeon Quad Core Model 35XX</t>
  </si>
  <si>
    <t xml:space="preserve">- Per the Instructions on the first tab, you may choose to leverage this approach or develop / leverage </t>
  </si>
  <si>
    <r>
      <t xml:space="preserve"> (C) </t>
    </r>
    <r>
      <rPr>
        <sz val="9"/>
        <rFont val="Arial"/>
        <family val="2"/>
      </rPr>
      <t xml:space="preserve">Lower of  Full Capacity or Virtualization Capacity </t>
    </r>
  </si>
  <si>
    <r>
      <t xml:space="preserve">Date of this Audit Report </t>
    </r>
    <r>
      <rPr>
        <b/>
        <sz val="12"/>
        <color indexed="12"/>
        <rFont val="Arial"/>
        <family val="2"/>
      </rPr>
      <t>*</t>
    </r>
  </si>
  <si>
    <r>
      <t xml:space="preserve">Product Name </t>
    </r>
    <r>
      <rPr>
        <b/>
        <sz val="12"/>
        <color indexed="12"/>
        <rFont val="Arial"/>
        <family val="2"/>
      </rPr>
      <t>*</t>
    </r>
  </si>
  <si>
    <r>
      <t xml:space="preserve">Virtualization Technology used </t>
    </r>
    <r>
      <rPr>
        <b/>
        <sz val="12"/>
        <color indexed="12"/>
        <rFont val="Arial"/>
        <family val="2"/>
      </rPr>
      <t>*</t>
    </r>
  </si>
  <si>
    <r>
      <t>Processor Technology (Vendor, Brand,Type,Model#)</t>
    </r>
    <r>
      <rPr>
        <b/>
        <sz val="12"/>
        <color indexed="12"/>
        <rFont val="Arial"/>
        <family val="2"/>
      </rPr>
      <t xml:space="preserve"> *</t>
    </r>
    <r>
      <rPr>
        <sz val="10"/>
        <rFont val="Arial"/>
        <family val="0"/>
      </rPr>
      <t xml:space="preserve"> </t>
    </r>
    <r>
      <rPr>
        <b/>
        <sz val="8"/>
        <color indexed="12"/>
        <rFont val="Arial"/>
        <family val="2"/>
      </rPr>
      <t>(A)</t>
    </r>
  </si>
  <si>
    <r>
      <t xml:space="preserve">PVUs per core </t>
    </r>
    <r>
      <rPr>
        <b/>
        <sz val="12"/>
        <color indexed="12"/>
        <rFont val="Arial"/>
        <family val="2"/>
      </rPr>
      <t>*</t>
    </r>
    <r>
      <rPr>
        <sz val="8"/>
        <color indexed="12"/>
        <rFont val="Arial"/>
        <family val="2"/>
      </rPr>
      <t xml:space="preserve"> </t>
    </r>
    <r>
      <rPr>
        <b/>
        <sz val="8"/>
        <color indexed="12"/>
        <rFont val="Arial"/>
        <family val="2"/>
      </rPr>
      <t>(A)</t>
    </r>
  </si>
  <si>
    <r>
      <t xml:space="preserve">Total Activated Cores on Server </t>
    </r>
    <r>
      <rPr>
        <b/>
        <sz val="12"/>
        <color indexed="12"/>
        <rFont val="Arial"/>
        <family val="2"/>
      </rPr>
      <t>*</t>
    </r>
    <r>
      <rPr>
        <sz val="10"/>
        <rFont val="Arial"/>
        <family val="0"/>
      </rPr>
      <t xml:space="preserve"> </t>
    </r>
    <r>
      <rPr>
        <b/>
        <sz val="8"/>
        <color indexed="12"/>
        <rFont val="Arial"/>
        <family val="2"/>
      </rPr>
      <t>(C)</t>
    </r>
  </si>
  <si>
    <r>
      <t xml:space="preserve">Full Capacity PVUs for Server </t>
    </r>
    <r>
      <rPr>
        <b/>
        <sz val="12"/>
        <color indexed="12"/>
        <rFont val="Arial"/>
        <family val="2"/>
      </rPr>
      <t>*</t>
    </r>
    <r>
      <rPr>
        <sz val="10"/>
        <rFont val="Arial"/>
        <family val="0"/>
      </rPr>
      <t xml:space="preserve"> </t>
    </r>
    <r>
      <rPr>
        <b/>
        <sz val="8"/>
        <color indexed="12"/>
        <rFont val="Arial"/>
        <family val="2"/>
      </rPr>
      <t>(C)</t>
    </r>
  </si>
  <si>
    <r>
      <t>Cores</t>
    </r>
    <r>
      <rPr>
        <sz val="11"/>
        <color indexed="12"/>
        <rFont val="Arial"/>
        <family val="2"/>
      </rPr>
      <t xml:space="preserve"> </t>
    </r>
    <r>
      <rPr>
        <b/>
        <sz val="8"/>
        <color indexed="12"/>
        <rFont val="Arial"/>
        <family val="2"/>
      </rPr>
      <t>(B)</t>
    </r>
    <r>
      <rPr>
        <sz val="8"/>
        <color indexed="12"/>
        <rFont val="Arial"/>
        <family val="2"/>
      </rPr>
      <t xml:space="preserve"> </t>
    </r>
    <r>
      <rPr>
        <sz val="11"/>
        <rFont val="Arial"/>
        <family val="0"/>
      </rPr>
      <t xml:space="preserve">per Partition or VM </t>
    </r>
    <r>
      <rPr>
        <b/>
        <sz val="12"/>
        <color indexed="12"/>
        <rFont val="Arial"/>
        <family val="2"/>
      </rPr>
      <t>*</t>
    </r>
  </si>
  <si>
    <r>
      <t xml:space="preserve"> </t>
    </r>
    <r>
      <rPr>
        <b/>
        <sz val="12"/>
        <color indexed="12"/>
        <rFont val="Arial"/>
        <family val="2"/>
      </rPr>
      <t>*</t>
    </r>
    <r>
      <rPr>
        <b/>
        <sz val="11"/>
        <rFont val="Arial"/>
        <family val="2"/>
      </rPr>
      <t xml:space="preserve"> </t>
    </r>
    <r>
      <rPr>
        <sz val="11"/>
        <rFont val="Arial"/>
        <family val="0"/>
      </rPr>
      <t xml:space="preserve"> Mandatory Field</t>
    </r>
  </si>
  <si>
    <t>- Enter data in  input fields below (shaded area)</t>
  </si>
  <si>
    <r>
      <t xml:space="preserve"> *</t>
    </r>
    <r>
      <rPr>
        <sz val="10"/>
        <color indexed="12"/>
        <rFont val="Arial"/>
        <family val="2"/>
      </rPr>
      <t xml:space="preserve"> </t>
    </r>
    <r>
      <rPr>
        <sz val="11"/>
        <color indexed="12"/>
        <rFont val="Arial"/>
        <family val="2"/>
      </rPr>
      <t>Mandatory</t>
    </r>
  </si>
  <si>
    <r>
      <t xml:space="preserve">* </t>
    </r>
    <r>
      <rPr>
        <sz val="11"/>
        <rFont val="Arial"/>
        <family val="2"/>
      </rPr>
      <t xml:space="preserve">Mandatory </t>
    </r>
  </si>
  <si>
    <t xml:space="preserve">D </t>
  </si>
  <si>
    <r>
      <t xml:space="preserve">* </t>
    </r>
    <r>
      <rPr>
        <sz val="11"/>
        <rFont val="Arial"/>
        <family val="2"/>
      </rPr>
      <t>Mandatory (VM or Partition ID,   Cores per Partition or VM)</t>
    </r>
  </si>
  <si>
    <r>
      <t>VM, Partition ID</t>
    </r>
    <r>
      <rPr>
        <b/>
        <sz val="12"/>
        <color indexed="12"/>
        <rFont val="Arial"/>
        <family val="2"/>
      </rPr>
      <t xml:space="preserve"> * </t>
    </r>
    <r>
      <rPr>
        <sz val="11"/>
        <rFont val="Arial"/>
        <family val="0"/>
      </rPr>
      <t xml:space="preserve">                                                            </t>
    </r>
    <r>
      <rPr>
        <sz val="10"/>
        <rFont val="Arial"/>
        <family val="2"/>
      </rPr>
      <t>(whatever identifier used for any subdivision of a server such as LPAR #,    IP address, hostname, etc.)</t>
    </r>
  </si>
  <si>
    <t>mandatory information shown in the following worksheet tabs.</t>
  </si>
  <si>
    <t xml:space="preserve">Enter data in input fields </t>
  </si>
  <si>
    <r>
      <t xml:space="preserve">* </t>
    </r>
    <r>
      <rPr>
        <sz val="11"/>
        <rFont val="Arial"/>
        <family val="2"/>
      </rPr>
      <t xml:space="preserve">Mandatory  </t>
    </r>
  </si>
  <si>
    <t xml:space="preserve">  your own processes and reporting format so long as you capture all the mandatory information below</t>
  </si>
  <si>
    <t>you should develop and/or leverage your own processes and reports, and these should capture (at a minimum) the</t>
  </si>
  <si>
    <t>This spreadsheet is provided as an example for the types of data that need to be identified as part of your analysis and</t>
  </si>
  <si>
    <r>
      <t>Sum of Virtual Core</t>
    </r>
    <r>
      <rPr>
        <sz val="12"/>
        <rFont val="Arial"/>
        <family val="2"/>
      </rPr>
      <t>s</t>
    </r>
    <r>
      <rPr>
        <b/>
        <sz val="12"/>
        <color indexed="12"/>
        <rFont val="Arial"/>
        <family val="2"/>
      </rPr>
      <t xml:space="preserve"> *</t>
    </r>
  </si>
  <si>
    <r>
      <t xml:space="preserve">PVUs per core </t>
    </r>
    <r>
      <rPr>
        <b/>
        <sz val="12"/>
        <color indexed="12"/>
        <rFont val="Arial"/>
        <family val="2"/>
      </rPr>
      <t>*</t>
    </r>
  </si>
  <si>
    <r>
      <t xml:space="preserve">Virtualization Capacity PVUs by Product for Server </t>
    </r>
    <r>
      <rPr>
        <b/>
        <sz val="12"/>
        <color indexed="12"/>
        <rFont val="Arial"/>
        <family val="2"/>
      </rPr>
      <t>*</t>
    </r>
  </si>
  <si>
    <r>
      <t xml:space="preserve">PVU Licenses required by Product for Server </t>
    </r>
    <r>
      <rPr>
        <b/>
        <sz val="12"/>
        <color indexed="12"/>
        <rFont val="Arial"/>
        <family val="2"/>
      </rPr>
      <t>*</t>
    </r>
    <r>
      <rPr>
        <b/>
        <sz val="11"/>
        <color indexed="12"/>
        <rFont val="Arial"/>
        <family val="2"/>
      </rPr>
      <t xml:space="preserve"> </t>
    </r>
    <r>
      <rPr>
        <b/>
        <sz val="8"/>
        <color indexed="12"/>
        <rFont val="Arial"/>
        <family val="2"/>
      </rPr>
      <t>(C)</t>
    </r>
  </si>
  <si>
    <t>Original Version date: July 1, 2008 - Updated July 2, 2014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</si>
</sst>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b/>
      <u val="single"/>
      <sz val="16"/>
      <color indexed="12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20"/>
      <name val="Arial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1"/>
      <name val="Arial"/>
      <family val="2"/>
    </font>
    <font>
      <u val="single"/>
      <sz val="8"/>
      <color indexed="12"/>
      <name val="Arial"/>
      <family val="0"/>
    </font>
    <font>
      <sz val="12"/>
      <color indexed="57"/>
      <name val="Arial"/>
      <family val="2"/>
    </font>
    <font>
      <b/>
      <u val="single"/>
      <sz val="12"/>
      <color indexed="61"/>
      <name val="Arial"/>
      <family val="2"/>
    </font>
    <font>
      <sz val="10"/>
      <color indexed="61"/>
      <name val="Arial"/>
      <family val="2"/>
    </font>
    <font>
      <sz val="10"/>
      <color indexed="22"/>
      <name val="Arial"/>
      <family val="0"/>
    </font>
    <font>
      <sz val="10"/>
      <color indexed="10"/>
      <name val="Arial"/>
      <family val="0"/>
    </font>
    <font>
      <b/>
      <u val="single"/>
      <sz val="12"/>
      <color indexed="55"/>
      <name val="Arial"/>
      <family val="2"/>
    </font>
    <font>
      <sz val="11"/>
      <color indexed="12"/>
      <name val="Arial"/>
      <family val="2"/>
    </font>
    <font>
      <sz val="8"/>
      <color indexed="12"/>
      <name val="Arial"/>
      <family val="2"/>
    </font>
    <font>
      <sz val="12"/>
      <color indexed="23"/>
      <name val="Arial"/>
      <family val="2"/>
    </font>
    <font>
      <sz val="10"/>
      <color indexed="23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b/>
      <sz val="11"/>
      <color indexed="12"/>
      <name val="Arial"/>
      <family val="2"/>
    </font>
    <font>
      <b/>
      <sz val="8"/>
      <color indexed="12"/>
      <name val="Arial"/>
      <family val="2"/>
    </font>
    <font>
      <b/>
      <sz val="9"/>
      <color indexed="12"/>
      <name val="Arial"/>
      <family val="2"/>
    </font>
    <font>
      <u val="single"/>
      <sz val="9"/>
      <color indexed="12"/>
      <name val="Arial"/>
      <family val="0"/>
    </font>
    <font>
      <sz val="10"/>
      <color indexed="12"/>
      <name val="Arial"/>
      <family val="2"/>
    </font>
    <font>
      <u val="single"/>
      <sz val="12"/>
      <name val="Arial"/>
      <family val="2"/>
    </font>
    <font>
      <b/>
      <sz val="12"/>
      <color indexed="12"/>
      <name val="Arial"/>
      <family val="2"/>
    </font>
    <font>
      <b/>
      <sz val="10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ck">
        <color indexed="12"/>
      </right>
      <top/>
      <bottom/>
    </border>
    <border>
      <left style="thick">
        <color indexed="12"/>
      </left>
      <right/>
      <top style="thick">
        <color indexed="12"/>
      </top>
      <bottom/>
    </border>
    <border>
      <left/>
      <right/>
      <top style="thick">
        <color indexed="12"/>
      </top>
      <bottom/>
    </border>
    <border>
      <left/>
      <right style="thick">
        <color indexed="12"/>
      </right>
      <top style="thick">
        <color indexed="12"/>
      </top>
      <bottom/>
    </border>
    <border>
      <left style="thick">
        <color indexed="12"/>
      </left>
      <right/>
      <top/>
      <bottom/>
    </border>
    <border>
      <left/>
      <right/>
      <top/>
      <bottom style="thin"/>
    </border>
    <border>
      <left/>
      <right/>
      <top/>
      <bottom style="thick">
        <color indexed="12"/>
      </bottom>
    </border>
    <border>
      <left/>
      <right style="thick">
        <color indexed="12"/>
      </right>
      <top/>
      <bottom style="thick">
        <color indexed="12"/>
      </bottom>
    </border>
    <border>
      <left style="thick">
        <color indexed="12"/>
      </left>
      <right/>
      <top/>
      <bottom style="thick">
        <color indexed="1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38" fillId="3" borderId="0" applyNumberFormat="0" applyBorder="0" applyAlignment="0" applyProtection="0"/>
    <xf numFmtId="0" fontId="42" fillId="20" borderId="1" applyNumberFormat="0" applyAlignment="0" applyProtection="0"/>
    <xf numFmtId="0" fontId="4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7" borderId="1" applyNumberFormat="0" applyAlignment="0" applyProtection="0"/>
    <xf numFmtId="0" fontId="43" fillId="0" borderId="6" applyNumberFormat="0" applyFill="0" applyAlignment="0" applyProtection="0"/>
    <xf numFmtId="0" fontId="39" fillId="22" borderId="0" applyNumberFormat="0" applyBorder="0" applyAlignment="0" applyProtection="0"/>
    <xf numFmtId="0" fontId="0" fillId="23" borderId="7" applyNumberFormat="0" applyFont="0" applyAlignment="0" applyProtection="0"/>
    <xf numFmtId="0" fontId="41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1" fontId="0" fillId="24" borderId="0" xfId="0" applyNumberForma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1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0" fillId="24" borderId="10" xfId="0" applyFill="1" applyBorder="1" applyAlignment="1">
      <alignment wrapText="1"/>
    </xf>
    <xf numFmtId="0" fontId="0" fillId="20" borderId="10" xfId="0" applyFill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0" xfId="52" applyFont="1" applyAlignment="1" applyProtection="1">
      <alignment/>
      <protection/>
    </xf>
    <xf numFmtId="0" fontId="9" fillId="0" borderId="0" xfId="0" applyFont="1" applyFill="1" applyAlignment="1">
      <alignment/>
    </xf>
    <xf numFmtId="0" fontId="4" fillId="0" borderId="11" xfId="0" applyFon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6" fillId="0" borderId="14" xfId="0" applyFont="1" applyFill="1" applyBorder="1" applyAlignment="1" quotePrefix="1">
      <alignment/>
    </xf>
    <xf numFmtId="0" fontId="0" fillId="0" borderId="14" xfId="0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0" fillId="24" borderId="14" xfId="0" applyFill="1" applyBorder="1" applyAlignment="1">
      <alignment horizontal="center" wrapText="1"/>
    </xf>
    <xf numFmtId="1" fontId="0" fillId="24" borderId="15" xfId="0" applyNumberFormat="1" applyFill="1" applyBorder="1" applyAlignment="1">
      <alignment horizontal="center" wrapText="1"/>
    </xf>
    <xf numFmtId="0" fontId="15" fillId="0" borderId="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7" fillId="0" borderId="10" xfId="0" applyFont="1" applyFill="1" applyBorder="1" applyAlignment="1">
      <alignment wrapText="1"/>
    </xf>
    <xf numFmtId="0" fontId="9" fillId="22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0" xfId="0" applyFill="1" applyAlignment="1">
      <alignment/>
    </xf>
    <xf numFmtId="0" fontId="18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0" fillId="0" borderId="0" xfId="0" applyAlignment="1">
      <alignment/>
    </xf>
    <xf numFmtId="0" fontId="9" fillId="0" borderId="0" xfId="0" applyFont="1" applyFill="1" applyAlignment="1">
      <alignment/>
    </xf>
    <xf numFmtId="1" fontId="16" fillId="20" borderId="14" xfId="0" applyNumberFormat="1" applyFont="1" applyFill="1" applyBorder="1" applyAlignment="1">
      <alignment horizontal="right"/>
    </xf>
    <xf numFmtId="0" fontId="21" fillId="0" borderId="0" xfId="0" applyFont="1" applyAlignment="1">
      <alignment horizontal="right"/>
    </xf>
    <xf numFmtId="0" fontId="21" fillId="0" borderId="0" xfId="0" applyFont="1" applyFill="1" applyAlignment="1">
      <alignment horizontal="right"/>
    </xf>
    <xf numFmtId="0" fontId="22" fillId="0" borderId="0" xfId="0" applyFont="1" applyAlignment="1">
      <alignment horizontal="right"/>
    </xf>
    <xf numFmtId="0" fontId="24" fillId="0" borderId="16" xfId="0" applyFont="1" applyFill="1" applyBorder="1" applyAlignment="1">
      <alignment wrapText="1"/>
    </xf>
    <xf numFmtId="0" fontId="24" fillId="0" borderId="17" xfId="0" applyFont="1" applyFill="1" applyBorder="1" applyAlignment="1">
      <alignment wrapText="1"/>
    </xf>
    <xf numFmtId="0" fontId="27" fillId="0" borderId="18" xfId="0" applyFont="1" applyFill="1" applyBorder="1" applyAlignment="1">
      <alignment/>
    </xf>
    <xf numFmtId="0" fontId="0" fillId="0" borderId="10" xfId="0" applyBorder="1" applyAlignment="1">
      <alignment/>
    </xf>
    <xf numFmtId="0" fontId="5" fillId="20" borderId="14" xfId="0" applyFont="1" applyFill="1" applyBorder="1" applyAlignment="1">
      <alignment wrapText="1"/>
    </xf>
    <xf numFmtId="0" fontId="6" fillId="20" borderId="0" xfId="0" applyFont="1" applyFill="1" applyBorder="1" applyAlignment="1">
      <alignment horizontal="center" wrapText="1"/>
    </xf>
    <xf numFmtId="0" fontId="0" fillId="20" borderId="10" xfId="0" applyFill="1" applyBorder="1" applyAlignment="1">
      <alignment wrapText="1"/>
    </xf>
    <xf numFmtId="0" fontId="15" fillId="0" borderId="0" xfId="0" applyFont="1" applyAlignment="1">
      <alignment/>
    </xf>
    <xf numFmtId="0" fontId="0" fillId="20" borderId="0" xfId="0" applyFont="1" applyFill="1" applyBorder="1" applyAlignment="1">
      <alignment horizontal="left"/>
    </xf>
    <xf numFmtId="0" fontId="6" fillId="0" borderId="14" xfId="0" applyFont="1" applyFill="1" applyBorder="1" applyAlignment="1">
      <alignment/>
    </xf>
    <xf numFmtId="0" fontId="28" fillId="0" borderId="14" xfId="52" applyFont="1" applyBorder="1" applyAlignment="1" applyProtection="1">
      <alignment/>
      <protection/>
    </xf>
    <xf numFmtId="0" fontId="0" fillId="0" borderId="14" xfId="0" applyFont="1" applyFill="1" applyBorder="1" applyAlignment="1">
      <alignment horizontal="right" vertical="center"/>
    </xf>
    <xf numFmtId="0" fontId="30" fillId="0" borderId="0" xfId="0" applyFont="1" applyFill="1" applyAlignment="1">
      <alignment/>
    </xf>
    <xf numFmtId="0" fontId="31" fillId="0" borderId="0" xfId="0" applyFont="1" applyAlignment="1">
      <alignment/>
    </xf>
    <xf numFmtId="0" fontId="31" fillId="0" borderId="10" xfId="0" applyFont="1" applyFill="1" applyBorder="1" applyAlignment="1">
      <alignment/>
    </xf>
    <xf numFmtId="0" fontId="17" fillId="0" borderId="0" xfId="0" applyFont="1" applyAlignment="1">
      <alignment/>
    </xf>
    <xf numFmtId="0" fontId="32" fillId="0" borderId="0" xfId="0" applyFont="1" applyAlignment="1">
      <alignment/>
    </xf>
    <xf numFmtId="0" fontId="23" fillId="0" borderId="14" xfId="0" applyFont="1" applyFill="1" applyBorder="1" applyAlignment="1">
      <alignment horizontal="left" wrapText="1"/>
    </xf>
    <xf numFmtId="0" fontId="24" fillId="0" borderId="0" xfId="0" applyFont="1" applyBorder="1" applyAlignment="1">
      <alignment horizontal="left" wrapText="1"/>
    </xf>
    <xf numFmtId="0" fontId="24" fillId="0" borderId="10" xfId="0" applyFont="1" applyBorder="1" applyAlignment="1">
      <alignment horizontal="left" wrapText="1"/>
    </xf>
    <xf numFmtId="0" fontId="0" fillId="22" borderId="0" xfId="0" applyFont="1" applyFill="1" applyBorder="1" applyAlignment="1">
      <alignment horizontal="center" wrapText="1"/>
    </xf>
    <xf numFmtId="0" fontId="0" fillId="22" borderId="10" xfId="0" applyFill="1" applyBorder="1" applyAlignment="1">
      <alignment horizontal="center" wrapText="1"/>
    </xf>
    <xf numFmtId="0" fontId="0" fillId="22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64" fontId="0" fillId="22" borderId="0" xfId="0" applyNumberFormat="1" applyFont="1" applyFill="1" applyBorder="1" applyAlignment="1">
      <alignment horizontal="center" wrapText="1"/>
    </xf>
    <xf numFmtId="164" fontId="0" fillId="22" borderId="10" xfId="0" applyNumberFormat="1" applyFont="1" applyFill="1" applyBorder="1" applyAlignment="1">
      <alignment/>
    </xf>
    <xf numFmtId="0" fontId="23" fillId="0" borderId="14" xfId="0" applyFont="1" applyFill="1" applyBorder="1" applyAlignment="1">
      <alignment horizontal="left"/>
    </xf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-01.ibm.com/software/lotus/passportadvantage/Counting_Software_licenses_using_specific_virtualization_technologies.html" TargetMode="External" /><Relationship Id="rId2" Type="http://schemas.openxmlformats.org/officeDocument/2006/relationships/hyperlink" Target="http://www-01.ibm.com/software/lotus/passportadvantage/Counting_Software_licenses_using_specific_virtualization_technologies.html" TargetMode="External" /><Relationship Id="rId3" Type="http://schemas.openxmlformats.org/officeDocument/2006/relationships/hyperlink" Target="http://www-01.ibm.com/software/lotus/passportadvantage/subcaplicensing.html" TargetMode="External" /><Relationship Id="rId4" Type="http://schemas.openxmlformats.org/officeDocument/2006/relationships/hyperlink" Target="http://www-01.ibm.com/software/lotus/passportadvantage/pvu_licensing_for_customers.html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-01.ibm.com/software/lotus/passportadvantage/pvu_licensing_for_customers.htm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T32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0.5625" style="0" customWidth="1"/>
    <col min="2" max="2" width="4.421875" style="0" customWidth="1"/>
    <col min="3" max="3" width="4.140625" style="0" customWidth="1"/>
    <col min="6" max="6" width="12.57421875" style="0" customWidth="1"/>
    <col min="17" max="17" width="11.00390625" style="0" customWidth="1"/>
  </cols>
  <sheetData>
    <row r="1" s="62" customFormat="1" ht="12.75">
      <c r="B1" s="63" t="s">
        <v>78</v>
      </c>
    </row>
    <row r="2" spans="2:16" ht="25.5">
      <c r="B2" s="37" t="s">
        <v>10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1"/>
    </row>
    <row r="4" spans="2:20" ht="15.75">
      <c r="B4" s="13" t="s">
        <v>3</v>
      </c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2:20" ht="15">
      <c r="B5" s="44" t="s">
        <v>21</v>
      </c>
      <c r="C5" s="14" t="s">
        <v>33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2:20" ht="15">
      <c r="B6" s="44"/>
      <c r="C6" s="15" t="s">
        <v>44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2:20" ht="15">
      <c r="B7" s="44"/>
      <c r="C7" s="15" t="s">
        <v>32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2:20" ht="15">
      <c r="B8" s="44"/>
      <c r="C8" s="14" t="s">
        <v>31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spans="2:20" ht="15">
      <c r="B9" s="45" t="s">
        <v>21</v>
      </c>
      <c r="C9" s="42" t="s">
        <v>30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0"/>
      <c r="P9" s="19"/>
      <c r="Q9" s="19"/>
      <c r="R9" s="14"/>
      <c r="S9" s="14"/>
      <c r="T9" s="14"/>
    </row>
    <row r="10" spans="2:20" ht="15">
      <c r="B10" s="45"/>
      <c r="C10" s="42" t="s">
        <v>20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0"/>
      <c r="P10" s="19"/>
      <c r="Q10" s="19"/>
      <c r="R10" s="14"/>
      <c r="S10" s="14"/>
      <c r="T10" s="14"/>
    </row>
    <row r="11" spans="2:20" ht="15.75">
      <c r="B11" s="45" t="s">
        <v>21</v>
      </c>
      <c r="C11" s="19" t="s">
        <v>34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39"/>
      <c r="O11" s="19"/>
      <c r="P11" s="19"/>
      <c r="Q11" s="19"/>
      <c r="R11" s="14"/>
      <c r="S11" s="14"/>
      <c r="T11" s="14"/>
    </row>
    <row r="12" spans="2:20" ht="15.75">
      <c r="B12" s="45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39"/>
      <c r="O12" s="19"/>
      <c r="P12" s="19"/>
      <c r="Q12" s="19"/>
      <c r="R12" s="14"/>
      <c r="S12" s="14"/>
      <c r="T12" s="14"/>
    </row>
    <row r="13" spans="2:20" ht="15">
      <c r="B13" s="14" t="s">
        <v>73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59"/>
      <c r="O13" s="19"/>
      <c r="P13" s="19"/>
      <c r="Q13" s="19"/>
      <c r="R13" s="14"/>
      <c r="S13" s="14"/>
      <c r="T13" s="14"/>
    </row>
    <row r="14" spans="2:20" ht="15">
      <c r="B14" s="14" t="s">
        <v>35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59"/>
      <c r="O14" s="19"/>
      <c r="P14" s="19"/>
      <c r="Q14" s="19"/>
      <c r="R14" s="14"/>
      <c r="S14" s="14"/>
      <c r="T14" s="14"/>
    </row>
    <row r="15" spans="2:20" ht="15">
      <c r="B15" s="14" t="s">
        <v>72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59"/>
      <c r="O15" s="19"/>
      <c r="P15" s="19"/>
      <c r="Q15" s="19"/>
      <c r="R15" s="14"/>
      <c r="S15" s="14"/>
      <c r="T15" s="14"/>
    </row>
    <row r="16" spans="2:20" ht="15">
      <c r="B16" s="14" t="s">
        <v>68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59"/>
      <c r="O16" s="19"/>
      <c r="P16" s="19"/>
      <c r="Q16" s="19"/>
      <c r="R16" s="14"/>
      <c r="S16" s="14"/>
      <c r="T16" s="14"/>
    </row>
    <row r="17" spans="2:20" ht="1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</row>
    <row r="18" spans="2:20" ht="15.75">
      <c r="B18" s="13" t="s">
        <v>11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</row>
    <row r="19" spans="2:20" ht="15">
      <c r="B19" s="44" t="s">
        <v>21</v>
      </c>
      <c r="C19" s="14" t="s">
        <v>69</v>
      </c>
      <c r="D19" s="14"/>
      <c r="E19" s="14"/>
      <c r="F19" s="14"/>
      <c r="G19" s="36" t="s">
        <v>18</v>
      </c>
      <c r="H19" s="36"/>
      <c r="I19" s="19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2:20" ht="15">
      <c r="B20" s="44" t="s">
        <v>21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</row>
    <row r="21" spans="2:20" ht="15">
      <c r="B21" s="44"/>
      <c r="C21" s="14" t="s">
        <v>23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2:20" ht="15">
      <c r="B22" s="44" t="s">
        <v>21</v>
      </c>
      <c r="C22" s="14" t="s">
        <v>22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2:20" ht="15">
      <c r="B23" s="44"/>
      <c r="C23" s="14"/>
      <c r="D23" s="18" t="s">
        <v>41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2:20" ht="15">
      <c r="B24" s="44" t="s">
        <v>21</v>
      </c>
      <c r="C24" s="14" t="s">
        <v>36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6" ht="15.75">
      <c r="B26" s="13" t="s">
        <v>12</v>
      </c>
    </row>
    <row r="27" spans="2:10" ht="14.25">
      <c r="B27" s="16" t="s">
        <v>13</v>
      </c>
      <c r="J27" s="17"/>
    </row>
    <row r="28" spans="2:10" ht="12.75">
      <c r="B28" s="46" t="s">
        <v>21</v>
      </c>
      <c r="C28" t="s">
        <v>15</v>
      </c>
      <c r="J28" s="18" t="s">
        <v>43</v>
      </c>
    </row>
    <row r="29" spans="2:10" ht="14.25">
      <c r="B29" s="16" t="s">
        <v>14</v>
      </c>
      <c r="J29" s="17"/>
    </row>
    <row r="30" spans="2:10" ht="12.75">
      <c r="B30" s="46" t="s">
        <v>21</v>
      </c>
      <c r="C30" t="s">
        <v>27</v>
      </c>
      <c r="J30" s="18" t="s">
        <v>42</v>
      </c>
    </row>
    <row r="31" spans="2:10" ht="12.75">
      <c r="B31" s="46" t="s">
        <v>21</v>
      </c>
      <c r="C31" t="s">
        <v>16</v>
      </c>
      <c r="J31" s="18" t="s">
        <v>41</v>
      </c>
    </row>
    <row r="32" ht="12.75">
      <c r="J32" s="17"/>
    </row>
  </sheetData>
  <sheetProtection/>
  <hyperlinks>
    <hyperlink ref="D23" r:id="rId1" display="http://www-01.ibm.com/software/lotus/passportadvantage/Counting_Software_licenses_using_specific_virtualization_technologies.html"/>
    <hyperlink ref="J31" r:id="rId2" display="http://www-01.ibm.com/software/lotus/passportadvantage/Counting_Software_licenses_using_specific_virtualization_technologies.html"/>
    <hyperlink ref="J30" r:id="rId3" display="http://www-01.ibm.com/software/lotus/passportadvantage/subcaplicensing.html"/>
    <hyperlink ref="J28" r:id="rId4" display="http://www-01.ibm.com/software/lotus/passportadvantage/pvu_licensing_for_customers.html"/>
  </hyperlinks>
  <printOptions/>
  <pageMargins left="0.75" right="0.75" top="1" bottom="1" header="0.5" footer="0.5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2:I38"/>
  <sheetViews>
    <sheetView zoomScalePageLayoutView="0" workbookViewId="0" topLeftCell="A1">
      <selection activeCell="B35" sqref="B35"/>
    </sheetView>
  </sheetViews>
  <sheetFormatPr defaultColWidth="9.140625" defaultRowHeight="12.75"/>
  <cols>
    <col min="1" max="1" width="2.00390625" style="0" customWidth="1"/>
    <col min="2" max="2" width="53.28125" style="0" customWidth="1"/>
    <col min="3" max="3" width="13.00390625" style="0" customWidth="1"/>
    <col min="4" max="4" width="50.421875" style="0" customWidth="1"/>
    <col min="5" max="5" width="2.00390625" style="0" customWidth="1"/>
    <col min="6" max="6" width="18.00390625" style="0" customWidth="1"/>
    <col min="7" max="7" width="14.7109375" style="0" customWidth="1"/>
  </cols>
  <sheetData>
    <row r="1" ht="9.75" customHeight="1" thickBot="1"/>
    <row r="2" spans="2:4" ht="22.5" customHeight="1" thickTop="1">
      <c r="B2" s="20" t="s">
        <v>4</v>
      </c>
      <c r="C2" s="21"/>
      <c r="D2" s="22"/>
    </row>
    <row r="3" spans="2:4" ht="15">
      <c r="B3" s="23" t="s">
        <v>19</v>
      </c>
      <c r="C3" s="33"/>
      <c r="D3" s="34"/>
    </row>
    <row r="4" spans="2:4" ht="15">
      <c r="B4" s="23" t="s">
        <v>51</v>
      </c>
      <c r="C4" s="33"/>
      <c r="D4" s="34"/>
    </row>
    <row r="5" spans="2:4" ht="15">
      <c r="B5" s="56" t="s">
        <v>71</v>
      </c>
      <c r="C5" s="33"/>
      <c r="D5" s="34"/>
    </row>
    <row r="6" spans="1:4" ht="15.75">
      <c r="A6" s="2"/>
      <c r="B6" s="23" t="s">
        <v>62</v>
      </c>
      <c r="C6" s="33"/>
      <c r="D6" s="61" t="s">
        <v>63</v>
      </c>
    </row>
    <row r="7" spans="1:6" ht="15.75">
      <c r="A7" s="2"/>
      <c r="B7" s="24" t="s">
        <v>53</v>
      </c>
      <c r="C7" s="72">
        <v>39903</v>
      </c>
      <c r="D7" s="73"/>
      <c r="F7" s="60" t="s">
        <v>70</v>
      </c>
    </row>
    <row r="8" spans="1:6" ht="16.5">
      <c r="A8" s="2"/>
      <c r="B8" s="24" t="s">
        <v>54</v>
      </c>
      <c r="C8" s="67" t="s">
        <v>37</v>
      </c>
      <c r="D8" s="68"/>
      <c r="F8" s="60" t="s">
        <v>64</v>
      </c>
    </row>
    <row r="9" spans="1:4" ht="15" customHeight="1">
      <c r="A9" s="2"/>
      <c r="B9" s="24" t="s">
        <v>39</v>
      </c>
      <c r="C9" s="67" t="s">
        <v>47</v>
      </c>
      <c r="D9" s="69"/>
    </row>
    <row r="10" spans="1:4" ht="33.75" customHeight="1">
      <c r="A10" s="2"/>
      <c r="B10" s="24" t="s">
        <v>38</v>
      </c>
      <c r="C10" s="67" t="s">
        <v>46</v>
      </c>
      <c r="D10" s="69"/>
    </row>
    <row r="11" spans="1:4" ht="12.75">
      <c r="A11" s="2"/>
      <c r="B11" s="24" t="s">
        <v>8</v>
      </c>
      <c r="C11" s="67" t="s">
        <v>45</v>
      </c>
      <c r="D11" s="69"/>
    </row>
    <row r="12" spans="1:7" ht="12.75">
      <c r="A12" s="4"/>
      <c r="B12" s="24" t="s">
        <v>9</v>
      </c>
      <c r="C12" s="67" t="s">
        <v>26</v>
      </c>
      <c r="D12" s="69"/>
      <c r="E12" s="3"/>
      <c r="F12" s="3"/>
      <c r="G12" s="1"/>
    </row>
    <row r="13" spans="1:7" ht="12.75">
      <c r="A13" s="3"/>
      <c r="B13" s="24" t="s">
        <v>6</v>
      </c>
      <c r="C13" s="67" t="s">
        <v>28</v>
      </c>
      <c r="D13" s="69"/>
      <c r="E13" s="2"/>
      <c r="F13" s="2"/>
      <c r="G13" s="2"/>
    </row>
    <row r="14" spans="1:7" ht="12.75">
      <c r="A14" s="3"/>
      <c r="B14" s="24" t="s">
        <v>7</v>
      </c>
      <c r="C14" s="67" t="s">
        <v>49</v>
      </c>
      <c r="D14" s="69"/>
      <c r="E14" s="2"/>
      <c r="F14" s="2"/>
      <c r="G14" s="2"/>
    </row>
    <row r="15" spans="1:7" ht="16.5">
      <c r="A15" s="3"/>
      <c r="B15" s="24" t="s">
        <v>55</v>
      </c>
      <c r="C15" s="67" t="s">
        <v>48</v>
      </c>
      <c r="D15" s="69"/>
      <c r="E15" s="2"/>
      <c r="F15" s="60" t="s">
        <v>64</v>
      </c>
      <c r="G15" s="2"/>
    </row>
    <row r="16" spans="1:7" ht="16.5">
      <c r="A16" s="3"/>
      <c r="B16" s="58" t="s">
        <v>56</v>
      </c>
      <c r="C16" s="67" t="s">
        <v>50</v>
      </c>
      <c r="D16" s="69"/>
      <c r="E16" s="2"/>
      <c r="F16" s="60" t="s">
        <v>64</v>
      </c>
      <c r="G16" s="2"/>
    </row>
    <row r="17" spans="1:7" ht="15.75">
      <c r="A17" s="3"/>
      <c r="B17" s="24" t="s">
        <v>57</v>
      </c>
      <c r="C17" s="67">
        <v>70</v>
      </c>
      <c r="D17" s="69"/>
      <c r="E17" s="2"/>
      <c r="F17" s="60" t="s">
        <v>64</v>
      </c>
      <c r="G17" s="2"/>
    </row>
    <row r="18" spans="1:7" ht="15.75">
      <c r="A18" s="3"/>
      <c r="B18" s="24" t="s">
        <v>58</v>
      </c>
      <c r="C18" s="67">
        <v>8</v>
      </c>
      <c r="D18" s="69"/>
      <c r="E18" s="2"/>
      <c r="F18" s="60" t="s">
        <v>64</v>
      </c>
      <c r="G18" s="2"/>
    </row>
    <row r="19" spans="1:7" ht="15.75">
      <c r="A19" s="3"/>
      <c r="B19" s="24" t="s">
        <v>59</v>
      </c>
      <c r="C19" s="70">
        <f>C18*C17</f>
        <v>560</v>
      </c>
      <c r="D19" s="71"/>
      <c r="E19" s="2"/>
      <c r="F19" s="60" t="s">
        <v>70</v>
      </c>
      <c r="G19" s="2"/>
    </row>
    <row r="20" spans="1:7" ht="12.75">
      <c r="A20" s="3"/>
      <c r="B20" s="43">
        <f>SUM(C22:C27)</f>
        <v>12</v>
      </c>
      <c r="C20" s="55" t="s">
        <v>25</v>
      </c>
      <c r="D20" s="12"/>
      <c r="E20" s="2"/>
      <c r="F20" s="2"/>
      <c r="G20" s="2"/>
    </row>
    <row r="21" spans="1:9" ht="44.25">
      <c r="A21" s="3"/>
      <c r="B21" s="25" t="s">
        <v>67</v>
      </c>
      <c r="C21" s="6" t="s">
        <v>60</v>
      </c>
      <c r="D21" s="26" t="s">
        <v>5</v>
      </c>
      <c r="E21" s="6"/>
      <c r="F21" s="60" t="s">
        <v>66</v>
      </c>
      <c r="G21" s="8"/>
      <c r="I21" s="54"/>
    </row>
    <row r="22" spans="1:9" ht="15.75">
      <c r="A22" s="3"/>
      <c r="B22" s="31" t="s">
        <v>0</v>
      </c>
      <c r="C22" s="5">
        <v>4</v>
      </c>
      <c r="D22" s="11"/>
      <c r="E22" s="9"/>
      <c r="F22" s="60" t="s">
        <v>66</v>
      </c>
      <c r="G22" s="8"/>
      <c r="I22" s="54"/>
    </row>
    <row r="23" spans="1:7" ht="15.75">
      <c r="A23" s="3"/>
      <c r="B23" s="31" t="s">
        <v>1</v>
      </c>
      <c r="C23" s="5">
        <v>4</v>
      </c>
      <c r="D23" s="11"/>
      <c r="E23" s="9"/>
      <c r="F23" s="60" t="s">
        <v>66</v>
      </c>
      <c r="G23" s="8"/>
    </row>
    <row r="24" spans="1:7" ht="15.75">
      <c r="A24" s="3"/>
      <c r="B24" s="31" t="s">
        <v>2</v>
      </c>
      <c r="C24" s="5">
        <v>2</v>
      </c>
      <c r="D24" s="11"/>
      <c r="E24" s="9"/>
      <c r="F24" s="60" t="s">
        <v>66</v>
      </c>
      <c r="G24" s="8"/>
    </row>
    <row r="25" spans="1:7" ht="15.75">
      <c r="A25" s="3"/>
      <c r="B25" s="31" t="s">
        <v>65</v>
      </c>
      <c r="C25" s="5">
        <v>2</v>
      </c>
      <c r="D25" s="11"/>
      <c r="E25" s="9"/>
      <c r="F25" s="60" t="s">
        <v>66</v>
      </c>
      <c r="G25" s="8"/>
    </row>
    <row r="26" spans="1:7" ht="15.75">
      <c r="A26" s="3"/>
      <c r="B26" s="31"/>
      <c r="C26" s="5"/>
      <c r="D26" s="11"/>
      <c r="E26" s="9"/>
      <c r="F26" s="60" t="s">
        <v>66</v>
      </c>
      <c r="G26" s="8"/>
    </row>
    <row r="27" spans="1:7" ht="15.75">
      <c r="A27" s="3"/>
      <c r="B27" s="31"/>
      <c r="C27" s="32"/>
      <c r="D27" s="11"/>
      <c r="E27" s="9"/>
      <c r="F27" s="60" t="s">
        <v>66</v>
      </c>
      <c r="G27" s="8"/>
    </row>
    <row r="28" spans="1:7" ht="15.75">
      <c r="A28" s="3"/>
      <c r="B28" s="27" t="s">
        <v>74</v>
      </c>
      <c r="C28" s="7">
        <f>ROUNDUP(B20,0)</f>
        <v>12</v>
      </c>
      <c r="D28" s="35"/>
      <c r="E28" s="9"/>
      <c r="F28" s="60" t="s">
        <v>70</v>
      </c>
      <c r="G28" s="8"/>
    </row>
    <row r="29" spans="1:7" ht="15.75">
      <c r="A29" s="3"/>
      <c r="B29" s="27" t="s">
        <v>75</v>
      </c>
      <c r="C29" s="9">
        <f>C17</f>
        <v>70</v>
      </c>
      <c r="D29" s="28"/>
      <c r="E29" s="9"/>
      <c r="F29" s="60" t="s">
        <v>64</v>
      </c>
      <c r="G29" s="8"/>
    </row>
    <row r="30" spans="1:7" ht="15.75">
      <c r="A30" s="3"/>
      <c r="B30" s="27" t="s">
        <v>76</v>
      </c>
      <c r="C30" s="9">
        <f>C29*C28</f>
        <v>840</v>
      </c>
      <c r="D30" s="28"/>
      <c r="E30" s="9"/>
      <c r="F30" s="60" t="s">
        <v>64</v>
      </c>
      <c r="G30" s="8"/>
    </row>
    <row r="31" spans="1:7" ht="18" customHeight="1">
      <c r="A31" s="3"/>
      <c r="B31" s="29" t="s">
        <v>77</v>
      </c>
      <c r="C31" s="30">
        <f>IF(C30&lt;C19,C30,C19)</f>
        <v>560</v>
      </c>
      <c r="D31" s="28"/>
      <c r="E31" s="9"/>
      <c r="F31" s="60" t="s">
        <v>64</v>
      </c>
      <c r="G31" s="8"/>
    </row>
    <row r="32" spans="1:7" ht="4.5" customHeight="1">
      <c r="A32" s="3"/>
      <c r="B32" s="51"/>
      <c r="C32" s="52"/>
      <c r="D32" s="53"/>
      <c r="E32" s="9"/>
      <c r="F32" s="10"/>
      <c r="G32" s="8"/>
    </row>
    <row r="33" spans="1:7" ht="15" customHeight="1">
      <c r="A33" s="3"/>
      <c r="B33" s="29" t="s">
        <v>61</v>
      </c>
      <c r="C33" s="30"/>
      <c r="D33" s="28"/>
      <c r="E33" s="9"/>
      <c r="F33" s="10"/>
      <c r="G33" s="8"/>
    </row>
    <row r="34" spans="1:7" ht="15">
      <c r="A34" s="3"/>
      <c r="B34" s="74" t="s">
        <v>40</v>
      </c>
      <c r="C34" s="75"/>
      <c r="D34" s="76"/>
      <c r="E34" s="9"/>
      <c r="F34" s="10"/>
      <c r="G34" s="8"/>
    </row>
    <row r="35" spans="1:7" ht="12" customHeight="1">
      <c r="A35" s="3"/>
      <c r="B35" s="57" t="s">
        <v>43</v>
      </c>
      <c r="C35" s="41"/>
      <c r="D35" s="50"/>
      <c r="E35" s="9"/>
      <c r="F35" s="10"/>
      <c r="G35" s="8"/>
    </row>
    <row r="36" spans="1:7" ht="15">
      <c r="A36" s="3"/>
      <c r="B36" s="64" t="s">
        <v>29</v>
      </c>
      <c r="C36" s="65" t="s">
        <v>17</v>
      </c>
      <c r="D36" s="66" t="s">
        <v>17</v>
      </c>
      <c r="E36" s="9"/>
      <c r="F36" s="10"/>
      <c r="G36" s="8"/>
    </row>
    <row r="37" spans="1:7" ht="13.5" thickBot="1">
      <c r="A37" s="2"/>
      <c r="B37" s="49" t="s">
        <v>52</v>
      </c>
      <c r="C37" s="47"/>
      <c r="D37" s="48"/>
      <c r="E37" s="3"/>
      <c r="F37" s="3"/>
      <c r="G37" s="3"/>
    </row>
    <row r="38" ht="13.5" thickTop="1">
      <c r="E38" s="1"/>
    </row>
  </sheetData>
  <sheetProtection/>
  <mergeCells count="15">
    <mergeCell ref="C14:D14"/>
    <mergeCell ref="C16:D16"/>
    <mergeCell ref="C7:D7"/>
    <mergeCell ref="B34:D34"/>
    <mergeCell ref="C15:D15"/>
    <mergeCell ref="B36:D36"/>
    <mergeCell ref="C8:D8"/>
    <mergeCell ref="C9:D9"/>
    <mergeCell ref="C10:D10"/>
    <mergeCell ref="C12:D12"/>
    <mergeCell ref="C18:D18"/>
    <mergeCell ref="C19:D19"/>
    <mergeCell ref="C17:D17"/>
    <mergeCell ref="C11:D11"/>
    <mergeCell ref="C13:D13"/>
  </mergeCells>
  <hyperlinks>
    <hyperlink ref="B35" r:id="rId1" display="http://www-01.ibm.com/software/lotus/passportadvantage/pvu_licensing_for_customers.html"/>
  </hyperlinks>
  <printOptions/>
  <pageMargins left="0.75" right="0.75" top="1" bottom="1" header="0.5" footer="0.5"/>
  <pageSetup fitToHeight="1" fitToWidth="1" horizontalDpi="600" verticalDpi="600" orientation="portrait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IBM_USER</dc:creator>
  <cp:keywords/>
  <dc:description/>
  <cp:lastModifiedBy>NTPnewnov2013</cp:lastModifiedBy>
  <cp:lastPrinted>2008-09-02T17:45:10Z</cp:lastPrinted>
  <dcterms:created xsi:type="dcterms:W3CDTF">2008-06-09T18:38:54Z</dcterms:created>
  <dcterms:modified xsi:type="dcterms:W3CDTF">2014-07-02T11:56:00Z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