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5195" windowHeight="8700" activeTab="0"/>
  </bookViews>
  <sheets>
    <sheet name="Read Me 1" sheetId="1" r:id="rId1"/>
    <sheet name="Read Me 2" sheetId="2" r:id="rId2"/>
    <sheet name="Data" sheetId="3" r:id="rId3"/>
    <sheet name="Calculation" sheetId="4" r:id="rId4"/>
    <sheet name="Results" sheetId="5" r:id="rId5"/>
  </sheets>
  <definedNames>
    <definedName name="DataTop">'Data'!$A$2</definedName>
    <definedName name="OutputTop">'Results'!$B$3</definedName>
    <definedName name="Results">'Calculation'!$C$28:$M$28</definedName>
    <definedName name="Selector">'Calculation'!$F$2</definedName>
  </definedNames>
  <calcPr fullCalcOnLoad="1"/>
</workbook>
</file>

<file path=xl/sharedStrings.xml><?xml version="1.0" encoding="utf-8"?>
<sst xmlns="http://schemas.openxmlformats.org/spreadsheetml/2006/main" count="94" uniqueCount="31">
  <si>
    <t>ID</t>
  </si>
  <si>
    <t>Name</t>
  </si>
  <si>
    <t>Current cost</t>
  </si>
  <si>
    <t xml:space="preserve">  Data sheet</t>
  </si>
  <si>
    <t>Non-current cost</t>
  </si>
  <si>
    <t>&lt;&lt; this selects a record from the Data sheet</t>
  </si>
  <si>
    <t>Calculation sheet</t>
  </si>
  <si>
    <t>Data</t>
  </si>
  <si>
    <t>Calculations</t>
  </si>
  <si>
    <t>Results</t>
  </si>
  <si>
    <t>E</t>
  </si>
  <si>
    <t>S</t>
  </si>
  <si>
    <t>Years of Service</t>
  </si>
  <si>
    <t>Days Accrued</t>
  </si>
  <si>
    <t>Annual Salary</t>
  </si>
  <si>
    <t>EmployeeClass</t>
  </si>
  <si>
    <t>Days accrued</t>
  </si>
  <si>
    <t>Years of service</t>
  </si>
  <si>
    <t>Total accrual</t>
  </si>
  <si>
    <t>Step 2: Accrual rate</t>
  </si>
  <si>
    <t>Step 1: Total accrued days</t>
  </si>
  <si>
    <t>Employee Class</t>
  </si>
  <si>
    <t>Benefit Scale</t>
  </si>
  <si>
    <t xml:space="preserve">  Executive</t>
  </si>
  <si>
    <t xml:space="preserve">  Staff</t>
  </si>
  <si>
    <t>Step 3: Total benefit</t>
  </si>
  <si>
    <t>Total benefit</t>
  </si>
  <si>
    <t>Record Selector</t>
  </si>
  <si>
    <t>Employee class</t>
  </si>
  <si>
    <t>Results range&gt;&gt;</t>
  </si>
  <si>
    <t>Headings &gt;&gt;</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</si>
</sst>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8">
    <font>
      <sz val="10"/>
      <name val="Arial"/>
      <family val="0"/>
    </font>
    <font>
      <b/>
      <sz val="12"/>
      <color indexed="12"/>
      <name val="Arial"/>
      <family val="2"/>
    </font>
    <font>
      <sz val="8"/>
      <name val="Arial"/>
      <family val="2"/>
    </font>
    <font>
      <b/>
      <sz val="10"/>
      <name val="Arial"/>
      <family val="2"/>
    </font>
    <font>
      <u val="single"/>
      <sz val="10"/>
      <name val="Arial"/>
      <family val="0"/>
    </font>
    <font>
      <sz val="10"/>
      <color indexed="10"/>
      <name val="Arial"/>
      <family val="0"/>
    </font>
    <font>
      <b/>
      <u val="single"/>
      <sz val="10"/>
      <name val="Arial"/>
      <family val="2"/>
    </font>
    <font>
      <sz val="10"/>
      <color indexed="12"/>
      <name val="Arial"/>
      <family val="2"/>
    </font>
  </fonts>
  <fills count="4">
    <fill>
      <patternFill/>
    </fill>
    <fill>
      <patternFill patternType="gray125"/>
    </fill>
    <fill>
      <patternFill patternType="solid">
        <fgColor indexed="43"/>
        <bgColor indexed="64"/>
      </patternFill>
    </fill>
    <fill>
      <patternFill patternType="solid">
        <fgColor indexed="14"/>
        <bgColor indexed="64"/>
      </patternFill>
    </fill>
  </fills>
  <borders count="2">
    <border>
      <left/>
      <right/>
      <top/>
      <bottom/>
      <diagonal/>
    </border>
    <border>
      <left style="thin">
        <color indexed="22"/>
      </left>
      <right style="thin">
        <color indexed="22"/>
      </right>
      <top style="thin">
        <color indexed="22"/>
      </top>
      <bottom style="thin">
        <color indexed="2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1" fillId="0" borderId="0" xfId="0" applyFont="1" applyAlignment="1">
      <alignment/>
    </xf>
    <xf numFmtId="0" fontId="0" fillId="0" borderId="0" xfId="0" applyAlignment="1">
      <alignment horizontal="right"/>
    </xf>
    <xf numFmtId="0" fontId="0" fillId="0" borderId="0" xfId="0" applyAlignment="1">
      <alignment wrapText="1"/>
    </xf>
    <xf numFmtId="0" fontId="0" fillId="0" borderId="0" xfId="0" applyAlignment="1">
      <alignment horizontal="right" wrapText="1"/>
    </xf>
    <xf numFmtId="0" fontId="0" fillId="0" borderId="0" xfId="0" applyAlignment="1">
      <alignment horizontal="left" wrapText="1"/>
    </xf>
    <xf numFmtId="0" fontId="2" fillId="0" borderId="0" xfId="0" applyFont="1" applyAlignment="1">
      <alignment/>
    </xf>
    <xf numFmtId="0" fontId="3" fillId="0" borderId="0" xfId="0" applyFont="1" applyAlignment="1">
      <alignment/>
    </xf>
    <xf numFmtId="0" fontId="0" fillId="0" borderId="0" xfId="0" applyAlignment="1">
      <alignment horizontal="center" wrapText="1"/>
    </xf>
    <xf numFmtId="0" fontId="0" fillId="0" borderId="0" xfId="0" applyAlignment="1">
      <alignment horizontal="center"/>
    </xf>
    <xf numFmtId="3" fontId="0" fillId="0" borderId="0" xfId="0" applyNumberFormat="1" applyAlignment="1">
      <alignment/>
    </xf>
    <xf numFmtId="0" fontId="3" fillId="0" borderId="0" xfId="0" applyFont="1" applyAlignment="1">
      <alignment horizontal="left"/>
    </xf>
    <xf numFmtId="0" fontId="4" fillId="0" borderId="0" xfId="0" applyFont="1" applyAlignment="1">
      <alignment horizontal="left"/>
    </xf>
    <xf numFmtId="0" fontId="4" fillId="0" borderId="0" xfId="0" applyFont="1" applyAlignment="1">
      <alignment/>
    </xf>
    <xf numFmtId="9" fontId="0" fillId="0" borderId="0" xfId="0" applyNumberFormat="1" applyAlignment="1">
      <alignment horizontal="center"/>
    </xf>
    <xf numFmtId="0" fontId="0" fillId="2" borderId="1" xfId="0" applyFill="1" applyBorder="1" applyAlignment="1">
      <alignment horizontal="center"/>
    </xf>
    <xf numFmtId="0" fontId="0" fillId="0" borderId="1" xfId="0" applyBorder="1" applyAlignment="1">
      <alignment horizontal="right"/>
    </xf>
    <xf numFmtId="3" fontId="0" fillId="0" borderId="1" xfId="0" applyNumberFormat="1" applyBorder="1" applyAlignment="1">
      <alignment/>
    </xf>
    <xf numFmtId="0" fontId="0" fillId="0" borderId="1" xfId="0" applyBorder="1" applyAlignment="1">
      <alignment/>
    </xf>
    <xf numFmtId="9" fontId="0" fillId="0" borderId="1" xfId="19" applyBorder="1" applyAlignment="1">
      <alignment/>
    </xf>
    <xf numFmtId="0" fontId="0" fillId="2" borderId="0" xfId="0" applyFill="1" applyAlignment="1">
      <alignment horizontal="center" wrapText="1"/>
    </xf>
    <xf numFmtId="0" fontId="0" fillId="0" borderId="0" xfId="0" applyFont="1" applyAlignment="1">
      <alignment horizontal="right"/>
    </xf>
    <xf numFmtId="0" fontId="0" fillId="0" borderId="0" xfId="0" applyFont="1" applyAlignment="1">
      <alignment horizontal="right" wrapText="1"/>
    </xf>
    <xf numFmtId="2" fontId="0" fillId="0" borderId="0" xfId="0" applyNumberFormat="1" applyAlignment="1">
      <alignment horizontal="right" wrapText="1"/>
    </xf>
    <xf numFmtId="0" fontId="1" fillId="0" borderId="0" xfId="0" applyFont="1" applyAlignment="1">
      <alignment horizontal="right"/>
    </xf>
    <xf numFmtId="3" fontId="0" fillId="0" borderId="0" xfId="0" applyNumberFormat="1" applyAlignment="1">
      <alignment horizontal="right"/>
    </xf>
    <xf numFmtId="0" fontId="1" fillId="0" borderId="0" xfId="0" applyFont="1" applyAlignment="1">
      <alignment horizontal="left"/>
    </xf>
    <xf numFmtId="0" fontId="5" fillId="0" borderId="0" xfId="0" applyFont="1" applyAlignment="1">
      <alignment/>
    </xf>
    <xf numFmtId="0" fontId="5" fillId="0" borderId="0" xfId="0" applyFont="1" applyAlignment="1">
      <alignment horizontal="left" wrapText="1"/>
    </xf>
    <xf numFmtId="2" fontId="0" fillId="2" borderId="0" xfId="0" applyNumberFormat="1" applyFill="1" applyAlignment="1">
      <alignment horizontal="right" wrapText="1"/>
    </xf>
    <xf numFmtId="0" fontId="6" fillId="0" borderId="0" xfId="0" applyFont="1" applyAlignment="1">
      <alignment horizontal="left"/>
    </xf>
    <xf numFmtId="0" fontId="0" fillId="3" borderId="1" xfId="0" applyFill="1" applyBorder="1" applyAlignment="1">
      <alignment/>
    </xf>
    <xf numFmtId="0" fontId="0" fillId="3" borderId="1" xfId="0" applyFill="1" applyBorder="1" applyAlignment="1">
      <alignment horizontal="right"/>
    </xf>
    <xf numFmtId="3" fontId="0" fillId="3" borderId="1" xfId="0" applyNumberFormat="1" applyFill="1" applyBorder="1" applyAlignment="1">
      <alignment/>
    </xf>
    <xf numFmtId="3" fontId="0" fillId="2" borderId="1" xfId="0" applyNumberForma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DDDDDD"/>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104775</xdr:colOff>
      <xdr:row>1</xdr:row>
      <xdr:rowOff>19050</xdr:rowOff>
    </xdr:from>
    <xdr:ext cx="7419975" cy="5086350"/>
    <xdr:sp>
      <xdr:nvSpPr>
        <xdr:cNvPr id="1" name="TextBox 1"/>
        <xdr:cNvSpPr txBox="1">
          <a:spLocks noChangeArrowheads="1"/>
        </xdr:cNvSpPr>
      </xdr:nvSpPr>
      <xdr:spPr>
        <a:xfrm>
          <a:off x="104775" y="180975"/>
          <a:ext cx="7419975" cy="5086350"/>
        </a:xfrm>
        <a:prstGeom prst="rect">
          <a:avLst/>
        </a:prstGeom>
        <a:solidFill>
          <a:srgbClr val="FFFFFF"/>
        </a:solidFill>
        <a:ln w="9525" cmpd="sng">
          <a:noFill/>
        </a:ln>
      </xdr:spPr>
      <xdr:txBody>
        <a:bodyPr vertOverflow="clip" wrap="square"/>
        <a:p>
          <a:pPr algn="l">
            <a:defRPr/>
          </a:pPr>
          <a:r>
            <a:rPr lang="en-US" cap="none" sz="1200" b="1" i="0" u="none" baseline="0">
              <a:solidFill>
                <a:srgbClr val="0000FF"/>
              </a:solidFill>
              <a:latin typeface="Arial"/>
              <a:ea typeface="Arial"/>
              <a:cs typeface="Arial"/>
            </a:rPr>
            <a:t>Introduction</a:t>
          </a:r>
          <a:r>
            <a:rPr lang="en-US" cap="none" sz="1000" b="0" i="0" u="none" baseline="0">
              <a:latin typeface="Arial"/>
              <a:ea typeface="Arial"/>
              <a:cs typeface="Arial"/>
            </a:rPr>
            <a:t>
This is about a common spreadsheet design which consists of lots of data records down the page, with columns and columns of formulae on their right. The problems include
* formulae are densely packed &amp; hard to read
* you can only read one formula at a time
* formulae refer to other cells off screen &amp; on other sheets, making them difficult to check
* formulae may not have been copied down all the rows properly
* little room for notes and explanations
* data is in the same sheet, and risks being overwritten
What we’d LIKE to see is that
* data, calculations and results are kept on separate sheets
* calculations are laid out clearly and simply so they are easy to check
* models are relatively easy to maintain and to adapt to similar jobs in the future
* models require modest skill levels to build and check
The key is somehow to spread out the calculations so they can be 
* set out more simply and clearly, 
* explained, 
* documented
* put next to lookup tables, assumptions etc, for easy reference
If we only had </a:t>
          </a:r>
          <a:r>
            <a:rPr lang="en-US" cap="none" sz="1000" b="0" i="0" u="sng" baseline="0">
              <a:latin typeface="Arial"/>
              <a:ea typeface="Arial"/>
              <a:cs typeface="Arial"/>
            </a:rPr>
            <a:t>one</a:t>
          </a:r>
          <a:r>
            <a:rPr lang="en-US" cap="none" sz="1000" b="0" i="0" u="none" baseline="0">
              <a:latin typeface="Arial"/>
              <a:ea typeface="Arial"/>
              <a:cs typeface="Arial"/>
            </a:rPr>
            <a:t> data record, we could spread the calculations over a whole worksheet and achieve all these objectives. This isn’t practical where you have many data records to calculate, because each would need its own worksheet – or would it? </a:t>
          </a:r>
          <a:r>
            <a:rPr lang="en-US" cap="none" sz="1000" b="0" i="0" u="none" baseline="0">
              <a:solidFill>
                <a:srgbClr val="0000FF"/>
              </a:solidFill>
              <a:latin typeface="Arial"/>
              <a:ea typeface="Arial"/>
              <a:cs typeface="Arial"/>
            </a:rPr>
            <a:t>The trick is to get all the data records to share the same calculation worksheet.</a:t>
          </a:r>
          <a:r>
            <a:rPr lang="en-US" cap="none" sz="1000" b="0" i="0" u="none" baseline="0">
              <a:latin typeface="Arial"/>
              <a:ea typeface="Arial"/>
              <a:cs typeface="Arial"/>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1</xdr:row>
      <xdr:rowOff>66675</xdr:rowOff>
    </xdr:from>
    <xdr:ext cx="7372350" cy="3467100"/>
    <xdr:sp>
      <xdr:nvSpPr>
        <xdr:cNvPr id="1" name="TextBox 1"/>
        <xdr:cNvSpPr txBox="1">
          <a:spLocks noChangeArrowheads="1"/>
        </xdr:cNvSpPr>
      </xdr:nvSpPr>
      <xdr:spPr>
        <a:xfrm>
          <a:off x="266700" y="228600"/>
          <a:ext cx="7372350" cy="3467100"/>
        </a:xfrm>
        <a:prstGeom prst="rect">
          <a:avLst/>
        </a:prstGeom>
        <a:solidFill>
          <a:srgbClr val="FFFFFF"/>
        </a:solidFill>
        <a:ln w="9525" cmpd="sng">
          <a:noFill/>
        </a:ln>
      </xdr:spPr>
      <xdr:txBody>
        <a:bodyPr vertOverflow="clip" wrap="square"/>
        <a:p>
          <a:pPr algn="l">
            <a:defRPr/>
          </a:pPr>
          <a:r>
            <a:rPr lang="en-US" cap="none" sz="1200" b="1" i="0" u="none" baseline="0">
              <a:solidFill>
                <a:srgbClr val="0000FF"/>
              </a:solidFill>
              <a:latin typeface="Arial"/>
              <a:ea typeface="Arial"/>
              <a:cs typeface="Arial"/>
            </a:rPr>
            <a:t>Calculation template</a:t>
          </a:r>
          <a:r>
            <a:rPr lang="en-US" cap="none" sz="1000" b="0" i="0" u="none" baseline="0">
              <a:latin typeface="Arial"/>
              <a:ea typeface="Arial"/>
              <a:cs typeface="Arial"/>
            </a:rPr>
            <a:t>
The best way to explain is with an example.
Suppose we want to calculate the value of leave benefits for a (possibly large) number of employees. We would normally write some formulae in columns next to the employee data, to calculate the figure for each employee. 
This could be quite difficult to check, because the business logic could be complex. In addition, we may want to standardise this model so it applies to employers in general, and there is a wide variety of formulae that may apply. We can't add different sets of columns for all of the different methods. We could add a different sheet for each type of formula, but we'll never manage to list them all. It's all getting too hard.....
So here's one way to do it. See what you think.
</a:t>
          </a:r>
        </a:p>
      </xdr:txBody>
    </xdr:sp>
    <xdr:clientData/>
  </xdr:oneCellAnchor>
  <xdr:twoCellAnchor editAs="oneCell">
    <xdr:from>
      <xdr:col>1</xdr:col>
      <xdr:colOff>85725</xdr:colOff>
      <xdr:row>8</xdr:row>
      <xdr:rowOff>28575</xdr:rowOff>
    </xdr:from>
    <xdr:to>
      <xdr:col>8</xdr:col>
      <xdr:colOff>333375</xdr:colOff>
      <xdr:row>14</xdr:row>
      <xdr:rowOff>133350</xdr:rowOff>
    </xdr:to>
    <xdr:pic>
      <xdr:nvPicPr>
        <xdr:cNvPr id="2" name="Picture 3"/>
        <xdr:cNvPicPr preferRelativeResize="1">
          <a:picLocks noChangeAspect="1"/>
        </xdr:cNvPicPr>
      </xdr:nvPicPr>
      <xdr:blipFill>
        <a:blip r:embed="rId1"/>
        <a:stretch>
          <a:fillRect/>
        </a:stretch>
      </xdr:blipFill>
      <xdr:spPr>
        <a:xfrm>
          <a:off x="342900" y="1323975"/>
          <a:ext cx="4514850" cy="1076325"/>
        </a:xfrm>
        <a:prstGeom prst="rect">
          <a:avLst/>
        </a:prstGeom>
        <a:noFill/>
        <a:ln w="9525" cmpd="sng">
          <a:noFill/>
        </a:ln>
      </xdr:spPr>
    </xdr:pic>
    <xdr:clientData/>
  </xdr:twoCellAnchor>
  <xdr:twoCellAnchor>
    <xdr:from>
      <xdr:col>9</xdr:col>
      <xdr:colOff>95250</xdr:colOff>
      <xdr:row>11</xdr:row>
      <xdr:rowOff>19050</xdr:rowOff>
    </xdr:from>
    <xdr:to>
      <xdr:col>10</xdr:col>
      <xdr:colOff>600075</xdr:colOff>
      <xdr:row>13</xdr:row>
      <xdr:rowOff>152400</xdr:rowOff>
    </xdr:to>
    <xdr:sp>
      <xdr:nvSpPr>
        <xdr:cNvPr id="3" name="AutoShape 4"/>
        <xdr:cNvSpPr>
          <a:spLocks/>
        </xdr:cNvSpPr>
      </xdr:nvSpPr>
      <xdr:spPr>
        <a:xfrm>
          <a:off x="5229225" y="1800225"/>
          <a:ext cx="1114425" cy="457200"/>
        </a:xfrm>
        <a:prstGeom prst="borderCallout1">
          <a:avLst>
            <a:gd name="adj1" fmla="val -82476"/>
            <a:gd name="adj2" fmla="val -2083"/>
            <a:gd name="adj3" fmla="val -56837"/>
            <a:gd name="adj4" fmla="val -25000"/>
            <a:gd name="adj5" fmla="val -90171"/>
            <a:gd name="adj6" fmla="val -14583"/>
            <a:gd name="adj7" fmla="val -82476"/>
            <a:gd name="adj8" fmla="val -2083"/>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No-one likes checking complicated formulae crammed into cells</a:t>
          </a:r>
        </a:p>
      </xdr:txBody>
    </xdr:sp>
    <xdr:clientData/>
  </xdr:twoCellAnchor>
  <xdr:twoCellAnchor editAs="oneCell">
    <xdr:from>
      <xdr:col>1</xdr:col>
      <xdr:colOff>200025</xdr:colOff>
      <xdr:row>40</xdr:row>
      <xdr:rowOff>47625</xdr:rowOff>
    </xdr:from>
    <xdr:to>
      <xdr:col>4</xdr:col>
      <xdr:colOff>600075</xdr:colOff>
      <xdr:row>44</xdr:row>
      <xdr:rowOff>123825</xdr:rowOff>
    </xdr:to>
    <xdr:pic>
      <xdr:nvPicPr>
        <xdr:cNvPr id="4" name="Picture 7"/>
        <xdr:cNvPicPr preferRelativeResize="1">
          <a:picLocks noChangeAspect="1"/>
        </xdr:cNvPicPr>
      </xdr:nvPicPr>
      <xdr:blipFill>
        <a:blip r:embed="rId2"/>
        <a:stretch>
          <a:fillRect/>
        </a:stretch>
      </xdr:blipFill>
      <xdr:spPr>
        <a:xfrm>
          <a:off x="457200" y="6524625"/>
          <a:ext cx="2228850" cy="723900"/>
        </a:xfrm>
        <a:prstGeom prst="rect">
          <a:avLst/>
        </a:prstGeom>
        <a:noFill/>
        <a:ln w="9525" cmpd="sng">
          <a:noFill/>
        </a:ln>
      </xdr:spPr>
    </xdr:pic>
    <xdr:clientData/>
  </xdr:twoCellAnchor>
  <xdr:twoCellAnchor editAs="oneCell">
    <xdr:from>
      <xdr:col>1</xdr:col>
      <xdr:colOff>161925</xdr:colOff>
      <xdr:row>24</xdr:row>
      <xdr:rowOff>9525</xdr:rowOff>
    </xdr:from>
    <xdr:to>
      <xdr:col>4</xdr:col>
      <xdr:colOff>238125</xdr:colOff>
      <xdr:row>36</xdr:row>
      <xdr:rowOff>76200</xdr:rowOff>
    </xdr:to>
    <xdr:pic>
      <xdr:nvPicPr>
        <xdr:cNvPr id="5" name="Picture 9"/>
        <xdr:cNvPicPr preferRelativeResize="1">
          <a:picLocks noChangeAspect="1"/>
        </xdr:cNvPicPr>
      </xdr:nvPicPr>
      <xdr:blipFill>
        <a:blip r:embed="rId3"/>
        <a:stretch>
          <a:fillRect/>
        </a:stretch>
      </xdr:blipFill>
      <xdr:spPr>
        <a:xfrm>
          <a:off x="419100" y="3895725"/>
          <a:ext cx="1905000" cy="2009775"/>
        </a:xfrm>
        <a:prstGeom prst="rect">
          <a:avLst/>
        </a:prstGeom>
        <a:noFill/>
        <a:ln w="9525" cmpd="sng">
          <a:noFill/>
        </a:ln>
      </xdr:spPr>
    </xdr:pic>
    <xdr:clientData/>
  </xdr:twoCellAnchor>
  <xdr:twoCellAnchor editAs="oneCell">
    <xdr:from>
      <xdr:col>1</xdr:col>
      <xdr:colOff>266700</xdr:colOff>
      <xdr:row>49</xdr:row>
      <xdr:rowOff>142875</xdr:rowOff>
    </xdr:from>
    <xdr:to>
      <xdr:col>4</xdr:col>
      <xdr:colOff>0</xdr:colOff>
      <xdr:row>59</xdr:row>
      <xdr:rowOff>152400</xdr:rowOff>
    </xdr:to>
    <xdr:pic>
      <xdr:nvPicPr>
        <xdr:cNvPr id="6" name="Picture 11"/>
        <xdr:cNvPicPr preferRelativeResize="1">
          <a:picLocks noChangeAspect="1"/>
        </xdr:cNvPicPr>
      </xdr:nvPicPr>
      <xdr:blipFill>
        <a:blip r:embed="rId4"/>
        <a:stretch>
          <a:fillRect/>
        </a:stretch>
      </xdr:blipFill>
      <xdr:spPr>
        <a:xfrm>
          <a:off x="523875" y="8077200"/>
          <a:ext cx="1562100" cy="1628775"/>
        </a:xfrm>
        <a:prstGeom prst="rect">
          <a:avLst/>
        </a:prstGeom>
        <a:noFill/>
        <a:ln w="9525" cmpd="sng">
          <a:noFill/>
        </a:ln>
      </xdr:spPr>
    </xdr:pic>
    <xdr:clientData/>
  </xdr:twoCellAnchor>
  <xdr:oneCellAnchor>
    <xdr:from>
      <xdr:col>4</xdr:col>
      <xdr:colOff>523875</xdr:colOff>
      <xdr:row>54</xdr:row>
      <xdr:rowOff>9525</xdr:rowOff>
    </xdr:from>
    <xdr:ext cx="5353050" cy="447675"/>
    <xdr:sp>
      <xdr:nvSpPr>
        <xdr:cNvPr id="7" name="TextBox 12"/>
        <xdr:cNvSpPr txBox="1">
          <a:spLocks noChangeArrowheads="1"/>
        </xdr:cNvSpPr>
      </xdr:nvSpPr>
      <xdr:spPr>
        <a:xfrm>
          <a:off x="2609850" y="8753475"/>
          <a:ext cx="5353050" cy="4476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It then requires only a small amount of VBA code to create a loop that runs the calculations for every employee, and stores the answers in the Results sheet.</a:t>
          </a:r>
        </a:p>
      </xdr:txBody>
    </xdr:sp>
    <xdr:clientData/>
  </xdr:oneCellAnchor>
  <xdr:oneCellAnchor>
    <xdr:from>
      <xdr:col>5</xdr:col>
      <xdr:colOff>209550</xdr:colOff>
      <xdr:row>24</xdr:row>
      <xdr:rowOff>85725</xdr:rowOff>
    </xdr:from>
    <xdr:ext cx="4829175" cy="1476375"/>
    <xdr:sp>
      <xdr:nvSpPr>
        <xdr:cNvPr id="8" name="TextBox 13"/>
        <xdr:cNvSpPr txBox="1">
          <a:spLocks noChangeArrowheads="1"/>
        </xdr:cNvSpPr>
      </xdr:nvSpPr>
      <xdr:spPr>
        <a:xfrm>
          <a:off x="2905125" y="3971925"/>
          <a:ext cx="4829175" cy="1476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So try this approach - 
You set up a Calculation sheet with the </a:t>
          </a:r>
          <a:r>
            <a:rPr lang="en-US" cap="none" sz="1000" b="0" i="0" u="sng" baseline="0">
              <a:latin typeface="Arial"/>
              <a:ea typeface="Arial"/>
              <a:cs typeface="Arial"/>
            </a:rPr>
            <a:t>full calculation for a single individual employee</a:t>
          </a:r>
          <a:r>
            <a:rPr lang="en-US" cap="none" sz="1000" b="0" i="0" u="none" baseline="0">
              <a:latin typeface="Arial"/>
              <a:ea typeface="Arial"/>
              <a:cs typeface="Arial"/>
            </a:rPr>
            <a:t>. 
You show all the data inputs, spell out all the calculations, put in all the notes you like, and you produce a result at the bottom.
It is easy to check or to adapt for new situations, and it is going to be the template for all the calculations.</a:t>
          </a:r>
        </a:p>
      </xdr:txBody>
    </xdr:sp>
    <xdr:clientData/>
  </xdr:oneCellAnchor>
  <xdr:oneCellAnchor>
    <xdr:from>
      <xdr:col>5</xdr:col>
      <xdr:colOff>304800</xdr:colOff>
      <xdr:row>37</xdr:row>
      <xdr:rowOff>142875</xdr:rowOff>
    </xdr:from>
    <xdr:ext cx="5010150" cy="2038350"/>
    <xdr:sp>
      <xdr:nvSpPr>
        <xdr:cNvPr id="9" name="TextBox 14"/>
        <xdr:cNvSpPr txBox="1">
          <a:spLocks noChangeArrowheads="1"/>
        </xdr:cNvSpPr>
      </xdr:nvSpPr>
      <xdr:spPr>
        <a:xfrm>
          <a:off x="3000375" y="6134100"/>
          <a:ext cx="5010150" cy="2038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 a separate Data sheet, you have all the data you need, with one row for each employee. 
You now link the two sheets, so that you can look up the data for any member in the Data sheet and do their calculation in the Calculation template .
For example, by entering 3 in a certain cell in the Calculation sheet, the data for the third employee is imported and calculated. 
So now, we can calculate results for any employee, and because it is all laid out in full and clearly with notes, instead of being scrunched into columns at the end of the data, it is a lot easier to check.</a:t>
          </a:r>
        </a:p>
      </xdr:txBody>
    </xdr:sp>
    <xdr:clientData/>
  </xdr:oneCellAnchor>
  <xdr:twoCellAnchor>
    <xdr:from>
      <xdr:col>4</xdr:col>
      <xdr:colOff>342900</xdr:colOff>
      <xdr:row>24</xdr:row>
      <xdr:rowOff>19050</xdr:rowOff>
    </xdr:from>
    <xdr:to>
      <xdr:col>4</xdr:col>
      <xdr:colOff>476250</xdr:colOff>
      <xdr:row>36</xdr:row>
      <xdr:rowOff>0</xdr:rowOff>
    </xdr:to>
    <xdr:sp>
      <xdr:nvSpPr>
        <xdr:cNvPr id="10" name="AutoShape 15"/>
        <xdr:cNvSpPr>
          <a:spLocks/>
        </xdr:cNvSpPr>
      </xdr:nvSpPr>
      <xdr:spPr>
        <a:xfrm>
          <a:off x="2428875" y="3905250"/>
          <a:ext cx="133350" cy="19240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39</xdr:row>
      <xdr:rowOff>28575</xdr:rowOff>
    </xdr:from>
    <xdr:to>
      <xdr:col>5</xdr:col>
      <xdr:colOff>171450</xdr:colOff>
      <xdr:row>45</xdr:row>
      <xdr:rowOff>38100</xdr:rowOff>
    </xdr:to>
    <xdr:sp>
      <xdr:nvSpPr>
        <xdr:cNvPr id="11" name="AutoShape 16"/>
        <xdr:cNvSpPr>
          <a:spLocks/>
        </xdr:cNvSpPr>
      </xdr:nvSpPr>
      <xdr:spPr>
        <a:xfrm>
          <a:off x="2790825" y="6343650"/>
          <a:ext cx="76200" cy="9810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247650</xdr:colOff>
      <xdr:row>50</xdr:row>
      <xdr:rowOff>142875</xdr:rowOff>
    </xdr:from>
    <xdr:to>
      <xdr:col>4</xdr:col>
      <xdr:colOff>323850</xdr:colOff>
      <xdr:row>60</xdr:row>
      <xdr:rowOff>0</xdr:rowOff>
    </xdr:to>
    <xdr:sp>
      <xdr:nvSpPr>
        <xdr:cNvPr id="12" name="AutoShape 17"/>
        <xdr:cNvSpPr>
          <a:spLocks/>
        </xdr:cNvSpPr>
      </xdr:nvSpPr>
      <xdr:spPr>
        <a:xfrm>
          <a:off x="2333625" y="8239125"/>
          <a:ext cx="76200" cy="14763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295275</xdr:colOff>
      <xdr:row>62</xdr:row>
      <xdr:rowOff>57150</xdr:rowOff>
    </xdr:from>
    <xdr:ext cx="7753350" cy="2762250"/>
    <xdr:sp>
      <xdr:nvSpPr>
        <xdr:cNvPr id="13" name="TextBox 18"/>
        <xdr:cNvSpPr txBox="1">
          <a:spLocks noChangeArrowheads="1"/>
        </xdr:cNvSpPr>
      </xdr:nvSpPr>
      <xdr:spPr>
        <a:xfrm>
          <a:off x="552450" y="10096500"/>
          <a:ext cx="7753350" cy="2762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How is this better than the usual approach?
* Inputs, calculations and results are clearly separated.
* A single set of calculation cells performs all the calculations, removing the risk of not copying formulae fully
* The calculation template can be set out extremely fully and clearly, in printable form if desired
* Both the calculations and the minimal VBA code are easy to modify, making maintenance, or adaptation, very easy
* A set of test data can be built in alongside the actual data &amp; use exactly the same calculations (see Test sheet)
This approach is demonstrated in the other sheets in this workbook - which you should be able to adapt to your own needs without changing a single line of VBA code - just follow the instructions carefully.
Please note that the instructions are only necessary if you want to avoid looking at the VBA code altogether. If you can program with VBA, then of course you have total freedom to adapt it to your needs.
Dermot Balson 
May 2005</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133350</xdr:colOff>
      <xdr:row>2</xdr:row>
      <xdr:rowOff>152400</xdr:rowOff>
    </xdr:from>
    <xdr:ext cx="4438650" cy="1238250"/>
    <xdr:sp>
      <xdr:nvSpPr>
        <xdr:cNvPr id="1" name="TextBox 4"/>
        <xdr:cNvSpPr txBox="1">
          <a:spLocks noChangeArrowheads="1"/>
        </xdr:cNvSpPr>
      </xdr:nvSpPr>
      <xdr:spPr>
        <a:xfrm>
          <a:off x="3790950" y="981075"/>
          <a:ext cx="4438650" cy="1238250"/>
        </a:xfrm>
        <a:prstGeom prst="rect">
          <a:avLst/>
        </a:prstGeom>
        <a:solidFill>
          <a:srgbClr val="CCFFCC"/>
        </a:solidFill>
        <a:ln w="9525" cmpd="sng">
          <a:noFill/>
        </a:ln>
      </xdr:spPr>
      <xdr:txBody>
        <a:bodyPr vertOverflow="clip" wrap="square"/>
        <a:p>
          <a:pPr algn="l">
            <a:defRPr/>
          </a:pPr>
          <a:r>
            <a:rPr lang="en-US" cap="none" sz="1000" b="0" i="0" u="none" baseline="0">
              <a:latin typeface="Arial"/>
              <a:ea typeface="Arial"/>
              <a:cs typeface="Arial"/>
            </a:rPr>
            <a:t>* Clear out the data below, and put your own data in this sheet. 
* Use as many columns &amp; rows as you like, and change the headings. 
* Don't leave any gaps.
* There should be no calculations on this sheet, just data.
* The yellow cell "ID" at top left is a named cell which tells VBA where the data starts. It needs this so it can count how many data records there are in this sheet. So don't delete this cell. (You can change the colour and  wording!).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4</xdr:row>
      <xdr:rowOff>133350</xdr:rowOff>
    </xdr:from>
    <xdr:to>
      <xdr:col>3</xdr:col>
      <xdr:colOff>209550</xdr:colOff>
      <xdr:row>10</xdr:row>
      <xdr:rowOff>152400</xdr:rowOff>
    </xdr:to>
    <xdr:sp>
      <xdr:nvSpPr>
        <xdr:cNvPr id="1" name="AutoShape 7"/>
        <xdr:cNvSpPr>
          <a:spLocks/>
        </xdr:cNvSpPr>
      </xdr:nvSpPr>
      <xdr:spPr>
        <a:xfrm>
          <a:off x="1962150" y="819150"/>
          <a:ext cx="152400" cy="11525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247650</xdr:colOff>
      <xdr:row>5</xdr:row>
      <xdr:rowOff>0</xdr:rowOff>
    </xdr:from>
    <xdr:ext cx="1504950" cy="1152525"/>
    <xdr:sp>
      <xdr:nvSpPr>
        <xdr:cNvPr id="2" name="TextBox 8"/>
        <xdr:cNvSpPr txBox="1">
          <a:spLocks noChangeArrowheads="1"/>
        </xdr:cNvSpPr>
      </xdr:nvSpPr>
      <xdr:spPr>
        <a:xfrm>
          <a:off x="2152650" y="847725"/>
          <a:ext cx="1504950" cy="11525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This data is read in from the Data sheet using the Offset function &amp; the Record Selector at top above - modify the formulae as you need to, &amp; add/delete rows if necessary</a:t>
          </a:r>
        </a:p>
      </xdr:txBody>
    </xdr:sp>
    <xdr:clientData/>
  </xdr:oneCellAnchor>
  <xdr:oneCellAnchor>
    <xdr:from>
      <xdr:col>6</xdr:col>
      <xdr:colOff>228600</xdr:colOff>
      <xdr:row>3</xdr:row>
      <xdr:rowOff>95250</xdr:rowOff>
    </xdr:from>
    <xdr:ext cx="5153025" cy="3943350"/>
    <xdr:sp>
      <xdr:nvSpPr>
        <xdr:cNvPr id="3" name="TextBox 17"/>
        <xdr:cNvSpPr txBox="1">
          <a:spLocks noChangeArrowheads="1"/>
        </xdr:cNvSpPr>
      </xdr:nvSpPr>
      <xdr:spPr>
        <a:xfrm>
          <a:off x="4105275" y="619125"/>
          <a:ext cx="5153025" cy="3943350"/>
        </a:xfrm>
        <a:prstGeom prst="rect">
          <a:avLst/>
        </a:prstGeom>
        <a:solidFill>
          <a:srgbClr val="CCFFCC"/>
        </a:solidFill>
        <a:ln w="9525" cmpd="sng">
          <a:noFill/>
        </a:ln>
      </xdr:spPr>
      <xdr:txBody>
        <a:bodyPr vertOverflow="clip" wrap="square"/>
        <a:p>
          <a:pPr algn="l">
            <a:defRPr/>
          </a:pPr>
          <a:r>
            <a:rPr lang="en-US" cap="none" sz="1000" b="0" i="0" u="none" baseline="0">
              <a:latin typeface="Arial"/>
              <a:ea typeface="Arial"/>
              <a:cs typeface="Arial"/>
            </a:rPr>
            <a:t>This sheet calculates the result for </a:t>
          </a:r>
          <a:r>
            <a:rPr lang="en-US" cap="none" sz="1000" b="0" i="0" u="sng" baseline="0">
              <a:latin typeface="Arial"/>
              <a:ea typeface="Arial"/>
              <a:cs typeface="Arial"/>
            </a:rPr>
            <a:t>one</a:t>
          </a:r>
          <a:r>
            <a:rPr lang="en-US" cap="none" sz="1000" b="0" i="0" u="none" baseline="0">
              <a:latin typeface="Arial"/>
              <a:ea typeface="Arial"/>
              <a:cs typeface="Arial"/>
            </a:rPr>
            <a:t> record.
The rules are
1. The data alongside should be for the record number in the Record Selector cell (yellow, at the top). Look at the formulae in the Data section alongside to get the idea. This approach means VBA can load (and calculate) any record it likes by just changing the selector cell.
2. The calculation part of the worksheet can do whatever you like, &amp; take as much space as you like, with explanations etc, but any results you want exported to the Results sheet should go in the row of yellow cells at the bottom, which is a named range so VBA can find it. Note how in the example below, the outputs can include inputs like record identifiers and employee class, as well as calculation results - basically, anything you want reported. 
The row above the yellow output cells will be used as column headings in the output sheet. Use as many outputs as you need (leaving no gaps), and if you need more, just insert cells in the middle of the row of yellow cells (ie not at the ends of the row), &amp; the named range will adjust itself automatically.
You can move the yellow output cells by cutting and pasting them somewhere else, or insert rows above them if you need more room for calculation. Just make sure that the rangename "Results" always refers to these cells! You can also remove the yellow colour.
NB You can delete this textbox if it gets in your way</a:t>
          </a:r>
        </a:p>
      </xdr:txBody>
    </xdr:sp>
    <xdr:clientData/>
  </xdr:oneCellAnchor>
  <xdr:twoCellAnchor>
    <xdr:from>
      <xdr:col>3</xdr:col>
      <xdr:colOff>47625</xdr:colOff>
      <xdr:row>20</xdr:row>
      <xdr:rowOff>66675</xdr:rowOff>
    </xdr:from>
    <xdr:to>
      <xdr:col>3</xdr:col>
      <xdr:colOff>400050</xdr:colOff>
      <xdr:row>20</xdr:row>
      <xdr:rowOff>66675</xdr:rowOff>
    </xdr:to>
    <xdr:sp>
      <xdr:nvSpPr>
        <xdr:cNvPr id="4" name="Line 19"/>
        <xdr:cNvSpPr>
          <a:spLocks/>
        </xdr:cNvSpPr>
      </xdr:nvSpPr>
      <xdr:spPr>
        <a:xfrm flipH="1">
          <a:off x="1952625" y="3571875"/>
          <a:ext cx="352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400050</xdr:colOff>
      <xdr:row>18</xdr:row>
      <xdr:rowOff>114300</xdr:rowOff>
    </xdr:from>
    <xdr:to>
      <xdr:col>5</xdr:col>
      <xdr:colOff>504825</xdr:colOff>
      <xdr:row>22</xdr:row>
      <xdr:rowOff>95250</xdr:rowOff>
    </xdr:to>
    <xdr:sp>
      <xdr:nvSpPr>
        <xdr:cNvPr id="5" name="Rectangle 20"/>
        <xdr:cNvSpPr>
          <a:spLocks/>
        </xdr:cNvSpPr>
      </xdr:nvSpPr>
      <xdr:spPr>
        <a:xfrm>
          <a:off x="2305050" y="3295650"/>
          <a:ext cx="1428750" cy="6286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590550</xdr:colOff>
      <xdr:row>3</xdr:row>
      <xdr:rowOff>0</xdr:rowOff>
    </xdr:from>
    <xdr:ext cx="3295650" cy="1428750"/>
    <xdr:sp>
      <xdr:nvSpPr>
        <xdr:cNvPr id="1" name="TextBox 2"/>
        <xdr:cNvSpPr txBox="1">
          <a:spLocks noChangeArrowheads="1"/>
        </xdr:cNvSpPr>
      </xdr:nvSpPr>
      <xdr:spPr>
        <a:xfrm>
          <a:off x="3962400" y="800100"/>
          <a:ext cx="3295650" cy="1428750"/>
        </a:xfrm>
        <a:prstGeom prst="rect">
          <a:avLst/>
        </a:prstGeom>
        <a:solidFill>
          <a:srgbClr val="CCFFCC"/>
        </a:solidFill>
        <a:ln w="9525" cmpd="sng">
          <a:noFill/>
        </a:ln>
      </xdr:spPr>
      <xdr:txBody>
        <a:bodyPr vertOverflow="clip" wrap="square"/>
        <a:p>
          <a:pPr algn="l">
            <a:defRPr/>
          </a:pPr>
          <a:r>
            <a:rPr lang="en-US" cap="none" sz="1000" b="0" i="0" u="none" baseline="0">
              <a:latin typeface="Arial"/>
              <a:ea typeface="Arial"/>
              <a:cs typeface="Arial"/>
            </a:rPr>
            <a:t>The column headings come from the labels you put above the results on the Calculation sheet
The yellow cell above is important, because VBA will use it for the first output column. You can move it somewhere else if you want to add more rows at the top or more columns at the left, for example. You can change its colour, too - it is only coloured to show you where it is</a:t>
          </a:r>
        </a:p>
      </xdr:txBody>
    </xdr:sp>
    <xdr:clientData/>
  </xdr:oneCellAnchor>
  <xdr:oneCellAnchor>
    <xdr:from>
      <xdr:col>4</xdr:col>
      <xdr:colOff>314325</xdr:colOff>
      <xdr:row>0</xdr:row>
      <xdr:rowOff>123825</xdr:rowOff>
    </xdr:from>
    <xdr:ext cx="3838575" cy="200025"/>
    <xdr:sp>
      <xdr:nvSpPr>
        <xdr:cNvPr id="2" name="TextBox 3"/>
        <xdr:cNvSpPr txBox="1">
          <a:spLocks noChangeArrowheads="1"/>
        </xdr:cNvSpPr>
      </xdr:nvSpPr>
      <xdr:spPr>
        <a:xfrm>
          <a:off x="2905125" y="123825"/>
          <a:ext cx="3838575" cy="200025"/>
        </a:xfrm>
        <a:prstGeom prst="rect">
          <a:avLst/>
        </a:prstGeom>
        <a:solidFill>
          <a:srgbClr val="CCFFCC"/>
        </a:solidFill>
        <a:ln w="9525" cmpd="sng">
          <a:noFill/>
        </a:ln>
      </xdr:spPr>
      <xdr:txBody>
        <a:bodyPr vertOverflow="clip" wrap="square">
          <a:spAutoFit/>
        </a:bodyPr>
        <a:p>
          <a:pPr algn="l">
            <a:defRPr/>
          </a:pPr>
          <a:r>
            <a:rPr lang="en-US" cap="none" sz="1000" b="0" i="0" u="none" baseline="0">
              <a:latin typeface="Arial"/>
              <a:ea typeface="Arial"/>
              <a:cs typeface="Arial"/>
            </a:rPr>
            <a:t>&lt;&lt; This button runs all the data through and stores the results below</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Sheet4"/>
  <dimension ref="A1:A1"/>
  <sheetViews>
    <sheetView showGridLines="0" showRowColHeaders="0" tabSelected="1" workbookViewId="0" topLeftCell="A1">
      <selection activeCell="B5" sqref="B5"/>
    </sheetView>
  </sheetViews>
  <sheetFormatPr defaultColWidth="9.140625" defaultRowHeight="12.75"/>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2"/>
  <dimension ref="A1:A1"/>
  <sheetViews>
    <sheetView showGridLines="0" showRowColHeaders="0" workbookViewId="0" topLeftCell="A1">
      <selection activeCell="D6" sqref="D6"/>
    </sheetView>
  </sheetViews>
  <sheetFormatPr defaultColWidth="9.140625" defaultRowHeight="12.75"/>
  <cols>
    <col min="1" max="1" width="3.8515625" style="0" customWidth="1"/>
  </cols>
  <sheetData/>
  <sheetProtection/>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1"/>
  <dimension ref="A1:H54"/>
  <sheetViews>
    <sheetView showGridLines="0" workbookViewId="0" topLeftCell="A1">
      <pane ySplit="2" topLeftCell="BM3" activePane="bottomLeft" state="frozen"/>
      <selection pane="topLeft" activeCell="A1" sqref="A1"/>
      <selection pane="bottomLeft" activeCell="I7" sqref="I7"/>
    </sheetView>
  </sheetViews>
  <sheetFormatPr defaultColWidth="9.140625" defaultRowHeight="12.75"/>
  <cols>
    <col min="5" max="5" width="9.140625" style="2" customWidth="1"/>
    <col min="9" max="9" width="12.00390625" style="0" customWidth="1"/>
  </cols>
  <sheetData>
    <row r="1" ht="27.75" customHeight="1">
      <c r="A1" s="1" t="s">
        <v>3</v>
      </c>
    </row>
    <row r="2" spans="1:8" s="3" customFormat="1" ht="37.5" customHeight="1">
      <c r="A2" s="20" t="s">
        <v>0</v>
      </c>
      <c r="B2" s="5" t="s">
        <v>1</v>
      </c>
      <c r="C2" s="4" t="s">
        <v>14</v>
      </c>
      <c r="D2" s="8" t="s">
        <v>13</v>
      </c>
      <c r="E2" s="4" t="s">
        <v>12</v>
      </c>
      <c r="F2" s="8" t="s">
        <v>15</v>
      </c>
      <c r="H2"/>
    </row>
    <row r="3" spans="1:6" ht="12.75">
      <c r="A3" s="9">
        <v>1</v>
      </c>
      <c r="B3" t="str">
        <f>"Name "&amp;A3</f>
        <v>Name 1</v>
      </c>
      <c r="C3" s="10">
        <v>44031.81620213591</v>
      </c>
      <c r="D3" s="9">
        <v>18</v>
      </c>
      <c r="E3" s="2">
        <v>2.4</v>
      </c>
      <c r="F3" s="9" t="s">
        <v>10</v>
      </c>
    </row>
    <row r="4" spans="1:6" ht="12.75">
      <c r="A4" s="9">
        <v>2</v>
      </c>
      <c r="B4" t="str">
        <f aca="true" t="shared" si="0" ref="B4:B52">"Name "&amp;A4</f>
        <v>Name 2</v>
      </c>
      <c r="C4" s="10">
        <v>66050.81075106427</v>
      </c>
      <c r="D4" s="9">
        <v>7</v>
      </c>
      <c r="E4" s="2">
        <v>5.1</v>
      </c>
      <c r="F4" s="9" t="s">
        <v>10</v>
      </c>
    </row>
    <row r="5" spans="1:6" ht="12.75">
      <c r="A5" s="9">
        <v>3</v>
      </c>
      <c r="B5" t="str">
        <f t="shared" si="0"/>
        <v>Name 3</v>
      </c>
      <c r="C5" s="10">
        <v>49292.03048373394</v>
      </c>
      <c r="D5" s="9">
        <v>56</v>
      </c>
      <c r="E5" s="2">
        <v>14</v>
      </c>
      <c r="F5" s="9" t="s">
        <v>10</v>
      </c>
    </row>
    <row r="6" spans="1:6" ht="12.75">
      <c r="A6" s="9">
        <v>4</v>
      </c>
      <c r="B6" t="str">
        <f t="shared" si="0"/>
        <v>Name 4</v>
      </c>
      <c r="C6" s="10">
        <v>83563.81963145136</v>
      </c>
      <c r="D6" s="9">
        <v>34</v>
      </c>
      <c r="E6" s="2">
        <v>8.8</v>
      </c>
      <c r="F6" s="9" t="s">
        <v>10</v>
      </c>
    </row>
    <row r="7" spans="1:6" ht="12.75">
      <c r="A7" s="9">
        <v>5</v>
      </c>
      <c r="B7" t="str">
        <f t="shared" si="0"/>
        <v>Name 5</v>
      </c>
      <c r="C7" s="10">
        <v>30085.99372667055</v>
      </c>
      <c r="D7" s="9">
        <v>40</v>
      </c>
      <c r="E7" s="2">
        <v>2.4</v>
      </c>
      <c r="F7" s="9" t="s">
        <v>10</v>
      </c>
    </row>
    <row r="8" spans="1:6" ht="12.75">
      <c r="A8" s="9">
        <v>6</v>
      </c>
      <c r="B8" t="str">
        <f t="shared" si="0"/>
        <v>Name 6</v>
      </c>
      <c r="C8" s="10">
        <v>86476.02754950887</v>
      </c>
      <c r="D8" s="9">
        <v>59</v>
      </c>
      <c r="E8" s="2">
        <v>14.8</v>
      </c>
      <c r="F8" s="9" t="s">
        <v>10</v>
      </c>
    </row>
    <row r="9" spans="1:6" ht="12.75">
      <c r="A9" s="9">
        <v>7</v>
      </c>
      <c r="B9" t="str">
        <f t="shared" si="0"/>
        <v>Name 7</v>
      </c>
      <c r="C9" s="10">
        <v>117575.34432313914</v>
      </c>
      <c r="D9" s="9">
        <v>41</v>
      </c>
      <c r="E9" s="2">
        <v>4.2</v>
      </c>
      <c r="F9" s="9" t="s">
        <v>10</v>
      </c>
    </row>
    <row r="10" spans="1:6" ht="12.75">
      <c r="A10" s="9">
        <v>8</v>
      </c>
      <c r="B10" t="str">
        <f t="shared" si="0"/>
        <v>Name 8</v>
      </c>
      <c r="C10" s="10">
        <v>119768.71560068456</v>
      </c>
      <c r="D10" s="9">
        <v>49</v>
      </c>
      <c r="E10" s="2">
        <v>5.7</v>
      </c>
      <c r="F10" s="9" t="s">
        <v>10</v>
      </c>
    </row>
    <row r="11" spans="1:6" ht="12.75">
      <c r="A11" s="9">
        <v>9</v>
      </c>
      <c r="B11" t="str">
        <f t="shared" si="0"/>
        <v>Name 9</v>
      </c>
      <c r="C11" s="10">
        <v>59158.00318558198</v>
      </c>
      <c r="D11" s="9">
        <v>21</v>
      </c>
      <c r="E11" s="2">
        <v>5.5</v>
      </c>
      <c r="F11" s="9" t="s">
        <v>10</v>
      </c>
    </row>
    <row r="12" spans="1:6" ht="12.75">
      <c r="A12" s="9">
        <v>10</v>
      </c>
      <c r="B12" t="str">
        <f t="shared" si="0"/>
        <v>Name 10</v>
      </c>
      <c r="C12" s="10">
        <v>32722.751102045167</v>
      </c>
      <c r="D12" s="9">
        <v>28</v>
      </c>
      <c r="E12" s="2">
        <v>10.4</v>
      </c>
      <c r="F12" s="9" t="s">
        <v>10</v>
      </c>
    </row>
    <row r="13" spans="1:6" ht="12.75">
      <c r="A13" s="9">
        <v>11</v>
      </c>
      <c r="B13" t="str">
        <f t="shared" si="0"/>
        <v>Name 11</v>
      </c>
      <c r="C13" s="10">
        <v>60320.9194426568</v>
      </c>
      <c r="D13" s="9">
        <v>49</v>
      </c>
      <c r="E13" s="2">
        <v>1.6</v>
      </c>
      <c r="F13" s="9" t="s">
        <v>11</v>
      </c>
    </row>
    <row r="14" spans="1:6" ht="12.75">
      <c r="A14" s="9">
        <v>12</v>
      </c>
      <c r="B14" t="str">
        <f t="shared" si="0"/>
        <v>Name 12</v>
      </c>
      <c r="C14" s="10">
        <v>72151.48707559746</v>
      </c>
      <c r="D14" s="9">
        <v>43</v>
      </c>
      <c r="E14" s="2">
        <v>12.8</v>
      </c>
      <c r="F14" s="9" t="s">
        <v>11</v>
      </c>
    </row>
    <row r="15" spans="1:6" ht="12.75">
      <c r="A15" s="9">
        <v>13</v>
      </c>
      <c r="B15" t="str">
        <f t="shared" si="0"/>
        <v>Name 13</v>
      </c>
      <c r="C15" s="10">
        <v>73272.74056990893</v>
      </c>
      <c r="D15" s="9">
        <v>53</v>
      </c>
      <c r="E15" s="2">
        <v>2</v>
      </c>
      <c r="F15" s="9" t="s">
        <v>11</v>
      </c>
    </row>
    <row r="16" spans="1:6" ht="12.75">
      <c r="A16" s="9">
        <v>14</v>
      </c>
      <c r="B16" t="str">
        <f t="shared" si="0"/>
        <v>Name 14</v>
      </c>
      <c r="C16" s="10">
        <v>53697.45508507992</v>
      </c>
      <c r="D16" s="9">
        <v>54</v>
      </c>
      <c r="E16" s="2">
        <v>9.6</v>
      </c>
      <c r="F16" s="9" t="s">
        <v>11</v>
      </c>
    </row>
    <row r="17" spans="1:6" ht="12.75">
      <c r="A17" s="9">
        <v>15</v>
      </c>
      <c r="B17" t="str">
        <f t="shared" si="0"/>
        <v>Name 15</v>
      </c>
      <c r="C17" s="10">
        <v>78377.26617504176</v>
      </c>
      <c r="D17" s="9">
        <v>49</v>
      </c>
      <c r="E17" s="2">
        <v>12.9</v>
      </c>
      <c r="F17" s="9" t="s">
        <v>11</v>
      </c>
    </row>
    <row r="18" spans="1:6" ht="12.75">
      <c r="A18" s="9">
        <v>16</v>
      </c>
      <c r="B18" t="str">
        <f t="shared" si="0"/>
        <v>Name 16</v>
      </c>
      <c r="C18" s="10">
        <v>34519.683424923634</v>
      </c>
      <c r="D18" s="9">
        <v>9</v>
      </c>
      <c r="E18" s="2">
        <v>4.9</v>
      </c>
      <c r="F18" s="9" t="s">
        <v>11</v>
      </c>
    </row>
    <row r="19" spans="1:6" ht="12.75">
      <c r="A19" s="9">
        <v>17</v>
      </c>
      <c r="B19" t="str">
        <f t="shared" si="0"/>
        <v>Name 17</v>
      </c>
      <c r="C19" s="10">
        <v>58214.43369651002</v>
      </c>
      <c r="D19" s="9">
        <v>16</v>
      </c>
      <c r="E19" s="2">
        <v>8.9</v>
      </c>
      <c r="F19" s="9" t="s">
        <v>11</v>
      </c>
    </row>
    <row r="20" spans="1:6" ht="12.75">
      <c r="A20" s="9">
        <v>18</v>
      </c>
      <c r="B20" t="str">
        <f t="shared" si="0"/>
        <v>Name 18</v>
      </c>
      <c r="C20" s="10">
        <v>40957.91142283846</v>
      </c>
      <c r="D20" s="9">
        <v>5</v>
      </c>
      <c r="E20" s="2">
        <v>0.8</v>
      </c>
      <c r="F20" s="9" t="s">
        <v>11</v>
      </c>
    </row>
    <row r="21" spans="1:6" ht="12.75">
      <c r="A21" s="9">
        <v>19</v>
      </c>
      <c r="B21" t="str">
        <f t="shared" si="0"/>
        <v>Name 19</v>
      </c>
      <c r="C21" s="10">
        <v>32606.699069486083</v>
      </c>
      <c r="D21" s="9">
        <v>28</v>
      </c>
      <c r="E21" s="2">
        <v>11.5</v>
      </c>
      <c r="F21" s="9" t="s">
        <v>11</v>
      </c>
    </row>
    <row r="22" spans="1:6" ht="12.75">
      <c r="A22" s="9">
        <v>20</v>
      </c>
      <c r="B22" t="str">
        <f t="shared" si="0"/>
        <v>Name 20</v>
      </c>
      <c r="C22" s="10">
        <v>38068.63255768959</v>
      </c>
      <c r="D22" s="9">
        <v>43</v>
      </c>
      <c r="E22" s="2">
        <v>8.7</v>
      </c>
      <c r="F22" s="9" t="s">
        <v>11</v>
      </c>
    </row>
    <row r="23" spans="1:6" ht="12.75">
      <c r="A23" s="9">
        <v>21</v>
      </c>
      <c r="B23" t="str">
        <f t="shared" si="0"/>
        <v>Name 21</v>
      </c>
      <c r="C23" s="10">
        <v>41872.26374936948</v>
      </c>
      <c r="D23" s="9">
        <v>20</v>
      </c>
      <c r="E23" s="2">
        <v>9.4</v>
      </c>
      <c r="F23" s="9" t="s">
        <v>11</v>
      </c>
    </row>
    <row r="24" spans="1:6" ht="12.75">
      <c r="A24" s="9">
        <v>22</v>
      </c>
      <c r="B24" t="str">
        <f t="shared" si="0"/>
        <v>Name 22</v>
      </c>
      <c r="C24" s="10">
        <v>38665.23835798283</v>
      </c>
      <c r="D24" s="9">
        <v>45</v>
      </c>
      <c r="E24" s="2">
        <v>13.3</v>
      </c>
      <c r="F24" s="9" t="s">
        <v>11</v>
      </c>
    </row>
    <row r="25" spans="1:6" ht="12.75">
      <c r="A25" s="9">
        <v>23</v>
      </c>
      <c r="B25" t="str">
        <f t="shared" si="0"/>
        <v>Name 23</v>
      </c>
      <c r="C25" s="10">
        <v>62353.94551352795</v>
      </c>
      <c r="D25" s="9">
        <v>25</v>
      </c>
      <c r="E25" s="2">
        <v>5.3</v>
      </c>
      <c r="F25" s="9" t="s">
        <v>11</v>
      </c>
    </row>
    <row r="26" spans="1:6" ht="12.75">
      <c r="A26" s="9">
        <v>24</v>
      </c>
      <c r="B26" t="str">
        <f t="shared" si="0"/>
        <v>Name 24</v>
      </c>
      <c r="C26" s="10">
        <v>73546.66404597429</v>
      </c>
      <c r="D26" s="9">
        <v>56</v>
      </c>
      <c r="E26" s="2">
        <v>1.6</v>
      </c>
      <c r="F26" s="9" t="s">
        <v>11</v>
      </c>
    </row>
    <row r="27" spans="1:6" ht="12.75">
      <c r="A27" s="9">
        <v>25</v>
      </c>
      <c r="B27" t="str">
        <f t="shared" si="0"/>
        <v>Name 25</v>
      </c>
      <c r="C27" s="10">
        <v>77462.88364871663</v>
      </c>
      <c r="D27" s="9">
        <v>25</v>
      </c>
      <c r="E27" s="2">
        <v>14.7</v>
      </c>
      <c r="F27" s="9" t="s">
        <v>11</v>
      </c>
    </row>
    <row r="28" spans="1:6" ht="12.75">
      <c r="A28" s="9">
        <v>26</v>
      </c>
      <c r="B28" t="str">
        <f t="shared" si="0"/>
        <v>Name 26</v>
      </c>
      <c r="C28" s="10">
        <v>74596.9755150849</v>
      </c>
      <c r="D28" s="9">
        <v>2</v>
      </c>
      <c r="E28" s="2">
        <v>1.4</v>
      </c>
      <c r="F28" s="9" t="s">
        <v>11</v>
      </c>
    </row>
    <row r="29" spans="1:6" ht="12.75">
      <c r="A29" s="9">
        <v>27</v>
      </c>
      <c r="B29" t="str">
        <f t="shared" si="0"/>
        <v>Name 27</v>
      </c>
      <c r="C29" s="10">
        <v>34473.478324561154</v>
      </c>
      <c r="D29" s="9">
        <v>23</v>
      </c>
      <c r="E29" s="2">
        <v>5.9</v>
      </c>
      <c r="F29" s="9" t="s">
        <v>11</v>
      </c>
    </row>
    <row r="30" spans="1:6" ht="12.75">
      <c r="A30" s="9">
        <v>28</v>
      </c>
      <c r="B30" t="str">
        <f t="shared" si="0"/>
        <v>Name 28</v>
      </c>
      <c r="C30" s="10">
        <v>73258.72183365488</v>
      </c>
      <c r="D30" s="9">
        <v>31</v>
      </c>
      <c r="E30" s="2">
        <v>2.1</v>
      </c>
      <c r="F30" s="9" t="s">
        <v>11</v>
      </c>
    </row>
    <row r="31" spans="1:6" ht="12.75">
      <c r="A31" s="9">
        <v>29</v>
      </c>
      <c r="B31" t="str">
        <f t="shared" si="0"/>
        <v>Name 29</v>
      </c>
      <c r="C31" s="10">
        <v>40292.50507808101</v>
      </c>
      <c r="D31" s="9">
        <v>10</v>
      </c>
      <c r="E31" s="2">
        <v>8.3</v>
      </c>
      <c r="F31" s="9" t="s">
        <v>11</v>
      </c>
    </row>
    <row r="32" spans="1:6" ht="12.75">
      <c r="A32" s="9">
        <v>30</v>
      </c>
      <c r="B32" t="str">
        <f t="shared" si="0"/>
        <v>Name 30</v>
      </c>
      <c r="C32" s="10">
        <v>78548.99971032259</v>
      </c>
      <c r="D32" s="9">
        <v>28</v>
      </c>
      <c r="E32" s="2">
        <v>14.6</v>
      </c>
      <c r="F32" s="9" t="s">
        <v>11</v>
      </c>
    </row>
    <row r="33" spans="1:6" ht="12.75">
      <c r="A33" s="9">
        <v>31</v>
      </c>
      <c r="B33" t="str">
        <f t="shared" si="0"/>
        <v>Name 31</v>
      </c>
      <c r="C33" s="10">
        <v>32473.066149038827</v>
      </c>
      <c r="D33" s="9">
        <v>24</v>
      </c>
      <c r="E33" s="2">
        <v>13.5</v>
      </c>
      <c r="F33" s="9" t="s">
        <v>11</v>
      </c>
    </row>
    <row r="34" spans="1:6" ht="12.75">
      <c r="A34" s="9">
        <v>32</v>
      </c>
      <c r="B34" t="str">
        <f t="shared" si="0"/>
        <v>Name 32</v>
      </c>
      <c r="C34" s="10">
        <v>40873.8322692342</v>
      </c>
      <c r="D34" s="9">
        <v>32</v>
      </c>
      <c r="E34" s="2">
        <v>4.4</v>
      </c>
      <c r="F34" s="9" t="s">
        <v>11</v>
      </c>
    </row>
    <row r="35" spans="1:6" ht="12.75">
      <c r="A35" s="9">
        <v>33</v>
      </c>
      <c r="B35" t="str">
        <f t="shared" si="0"/>
        <v>Name 33</v>
      </c>
      <c r="C35" s="10">
        <v>56102.261224139016</v>
      </c>
      <c r="D35" s="9">
        <v>26</v>
      </c>
      <c r="E35" s="2">
        <v>10.8</v>
      </c>
      <c r="F35" s="9" t="s">
        <v>11</v>
      </c>
    </row>
    <row r="36" spans="1:6" ht="12.75">
      <c r="A36" s="9">
        <v>34</v>
      </c>
      <c r="B36" t="str">
        <f t="shared" si="0"/>
        <v>Name 34</v>
      </c>
      <c r="C36" s="10">
        <v>66698.4559526753</v>
      </c>
      <c r="D36" s="9">
        <v>23</v>
      </c>
      <c r="E36" s="2">
        <v>8</v>
      </c>
      <c r="F36" s="9" t="s">
        <v>11</v>
      </c>
    </row>
    <row r="37" spans="1:6" ht="12.75">
      <c r="A37" s="9">
        <v>35</v>
      </c>
      <c r="B37" t="str">
        <f t="shared" si="0"/>
        <v>Name 35</v>
      </c>
      <c r="C37" s="10">
        <v>38260.47572609232</v>
      </c>
      <c r="D37" s="9">
        <v>36</v>
      </c>
      <c r="E37" s="2">
        <v>14.7</v>
      </c>
      <c r="F37" s="9" t="s">
        <v>11</v>
      </c>
    </row>
    <row r="38" spans="1:6" ht="12.75">
      <c r="A38" s="9">
        <v>36</v>
      </c>
      <c r="B38" t="str">
        <f t="shared" si="0"/>
        <v>Name 36</v>
      </c>
      <c r="C38" s="10">
        <v>54936.126069211496</v>
      </c>
      <c r="D38" s="9">
        <v>25</v>
      </c>
      <c r="E38" s="2">
        <v>2.1</v>
      </c>
      <c r="F38" s="9" t="s">
        <v>11</v>
      </c>
    </row>
    <row r="39" spans="1:6" ht="12.75">
      <c r="A39" s="9">
        <v>37</v>
      </c>
      <c r="B39" t="str">
        <f t="shared" si="0"/>
        <v>Name 37</v>
      </c>
      <c r="C39" s="10">
        <v>55940.776883827435</v>
      </c>
      <c r="D39" s="9">
        <v>57</v>
      </c>
      <c r="E39" s="2">
        <v>7.9</v>
      </c>
      <c r="F39" s="9" t="s">
        <v>11</v>
      </c>
    </row>
    <row r="40" spans="1:6" ht="12.75">
      <c r="A40" s="9">
        <v>38</v>
      </c>
      <c r="B40" t="str">
        <f t="shared" si="0"/>
        <v>Name 38</v>
      </c>
      <c r="C40" s="10">
        <v>63816.859222776075</v>
      </c>
      <c r="D40" s="9">
        <v>59</v>
      </c>
      <c r="E40" s="2">
        <v>10.1</v>
      </c>
      <c r="F40" s="9" t="s">
        <v>11</v>
      </c>
    </row>
    <row r="41" spans="1:6" ht="12.75">
      <c r="A41" s="9">
        <v>39</v>
      </c>
      <c r="B41" t="str">
        <f t="shared" si="0"/>
        <v>Name 39</v>
      </c>
      <c r="C41" s="10">
        <v>33555.977039937155</v>
      </c>
      <c r="D41" s="9">
        <v>35</v>
      </c>
      <c r="E41" s="2">
        <v>14.4</v>
      </c>
      <c r="F41" s="9" t="s">
        <v>11</v>
      </c>
    </row>
    <row r="42" spans="1:6" ht="12.75">
      <c r="A42" s="9">
        <v>40</v>
      </c>
      <c r="B42" t="str">
        <f t="shared" si="0"/>
        <v>Name 40</v>
      </c>
      <c r="C42" s="10">
        <v>68534.05861185622</v>
      </c>
      <c r="D42" s="9">
        <v>6</v>
      </c>
      <c r="E42" s="2">
        <v>2.7</v>
      </c>
      <c r="F42" s="9" t="s">
        <v>11</v>
      </c>
    </row>
    <row r="43" spans="1:6" ht="12.75">
      <c r="A43" s="9">
        <v>41</v>
      </c>
      <c r="B43" t="str">
        <f t="shared" si="0"/>
        <v>Name 41</v>
      </c>
      <c r="C43" s="10">
        <v>33383.358895083176</v>
      </c>
      <c r="D43" s="9">
        <v>21</v>
      </c>
      <c r="E43" s="2">
        <v>9.8</v>
      </c>
      <c r="F43" s="9" t="s">
        <v>11</v>
      </c>
    </row>
    <row r="44" spans="1:6" ht="12.75">
      <c r="A44" s="9">
        <v>42</v>
      </c>
      <c r="B44" t="str">
        <f t="shared" si="0"/>
        <v>Name 42</v>
      </c>
      <c r="C44" s="10">
        <v>30202.91385896498</v>
      </c>
      <c r="D44" s="9">
        <v>4</v>
      </c>
      <c r="E44" s="2">
        <v>12.3</v>
      </c>
      <c r="F44" s="9" t="s">
        <v>11</v>
      </c>
    </row>
    <row r="45" spans="1:6" ht="12.75">
      <c r="A45" s="9">
        <v>43</v>
      </c>
      <c r="B45" t="str">
        <f t="shared" si="0"/>
        <v>Name 43</v>
      </c>
      <c r="C45" s="10">
        <v>40776.86962263099</v>
      </c>
      <c r="D45" s="9">
        <v>37</v>
      </c>
      <c r="E45" s="2">
        <v>9.7</v>
      </c>
      <c r="F45" s="9" t="s">
        <v>11</v>
      </c>
    </row>
    <row r="46" spans="1:6" ht="12.75">
      <c r="A46" s="9">
        <v>44</v>
      </c>
      <c r="B46" t="str">
        <f t="shared" si="0"/>
        <v>Name 44</v>
      </c>
      <c r="C46" s="10">
        <v>49575.42108946366</v>
      </c>
      <c r="D46" s="9">
        <v>0</v>
      </c>
      <c r="E46" s="2">
        <v>14</v>
      </c>
      <c r="F46" s="9" t="s">
        <v>11</v>
      </c>
    </row>
    <row r="47" spans="1:6" ht="12.75">
      <c r="A47" s="9">
        <v>45</v>
      </c>
      <c r="B47" t="str">
        <f t="shared" si="0"/>
        <v>Name 45</v>
      </c>
      <c r="C47" s="10">
        <v>62879.44293565721</v>
      </c>
      <c r="D47" s="9">
        <v>38</v>
      </c>
      <c r="E47" s="2">
        <v>3.3</v>
      </c>
      <c r="F47" s="9" t="s">
        <v>11</v>
      </c>
    </row>
    <row r="48" spans="1:6" ht="12.75">
      <c r="A48" s="9">
        <v>46</v>
      </c>
      <c r="B48" t="str">
        <f t="shared" si="0"/>
        <v>Name 46</v>
      </c>
      <c r="C48" s="10">
        <v>58146.04552417633</v>
      </c>
      <c r="D48" s="9">
        <v>38</v>
      </c>
      <c r="E48" s="2">
        <v>1.4</v>
      </c>
      <c r="F48" s="9" t="s">
        <v>11</v>
      </c>
    </row>
    <row r="49" spans="1:6" ht="12.75">
      <c r="A49" s="9">
        <v>47</v>
      </c>
      <c r="B49" t="str">
        <f t="shared" si="0"/>
        <v>Name 47</v>
      </c>
      <c r="C49" s="10">
        <v>66958.31174987518</v>
      </c>
      <c r="D49" s="9">
        <v>22</v>
      </c>
      <c r="E49" s="2">
        <v>0.5</v>
      </c>
      <c r="F49" s="9" t="s">
        <v>11</v>
      </c>
    </row>
    <row r="50" spans="1:6" ht="12.75">
      <c r="A50" s="9">
        <v>48</v>
      </c>
      <c r="B50" t="str">
        <f t="shared" si="0"/>
        <v>Name 48</v>
      </c>
      <c r="C50" s="10">
        <v>53116.42317093472</v>
      </c>
      <c r="D50" s="9">
        <v>46</v>
      </c>
      <c r="E50" s="2">
        <v>1.2</v>
      </c>
      <c r="F50" s="9" t="s">
        <v>11</v>
      </c>
    </row>
    <row r="51" spans="1:6" ht="12.75">
      <c r="A51" s="9">
        <v>49</v>
      </c>
      <c r="B51" t="str">
        <f t="shared" si="0"/>
        <v>Name 49</v>
      </c>
      <c r="C51" s="10">
        <v>61978.67325864687</v>
      </c>
      <c r="D51" s="9">
        <v>34</v>
      </c>
      <c r="E51" s="2">
        <v>8.4</v>
      </c>
      <c r="F51" s="9" t="s">
        <v>11</v>
      </c>
    </row>
    <row r="52" spans="1:6" ht="12.75">
      <c r="A52" s="9">
        <v>50</v>
      </c>
      <c r="B52" t="str">
        <f t="shared" si="0"/>
        <v>Name 50</v>
      </c>
      <c r="C52" s="10">
        <v>65874.29104197727</v>
      </c>
      <c r="D52" s="9">
        <v>40</v>
      </c>
      <c r="E52" s="2">
        <v>5.9</v>
      </c>
      <c r="F52" s="9" t="s">
        <v>11</v>
      </c>
    </row>
    <row r="53" ht="12.75">
      <c r="A53" s="9"/>
    </row>
    <row r="54" ht="12.75">
      <c r="A54" s="9"/>
    </row>
  </sheetData>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3"/>
  <dimension ref="B2:M30"/>
  <sheetViews>
    <sheetView showGridLines="0" showRowColHeaders="0" workbookViewId="0" topLeftCell="A1">
      <pane ySplit="3" topLeftCell="BM4" activePane="bottomLeft" state="frozen"/>
      <selection pane="topLeft" activeCell="A1" sqref="A1"/>
      <selection pane="bottomLeft" activeCell="F2" sqref="F2"/>
    </sheetView>
  </sheetViews>
  <sheetFormatPr defaultColWidth="9.140625" defaultRowHeight="12.75"/>
  <cols>
    <col min="1" max="1" width="3.7109375" style="0" customWidth="1"/>
    <col min="2" max="2" width="15.7109375" style="0" customWidth="1"/>
    <col min="4" max="4" width="9.140625" style="6" customWidth="1"/>
    <col min="5" max="5" width="10.7109375" style="0" customWidth="1"/>
    <col min="6" max="6" width="9.7109375" style="0" customWidth="1"/>
  </cols>
  <sheetData>
    <row r="2" spans="2:7" ht="15.75">
      <c r="B2" s="1" t="s">
        <v>6</v>
      </c>
      <c r="E2" s="2" t="s">
        <v>27</v>
      </c>
      <c r="F2" s="15">
        <v>50</v>
      </c>
      <c r="G2" s="6" t="s">
        <v>5</v>
      </c>
    </row>
    <row r="4" ht="12.75"/>
    <row r="5" ht="12.75">
      <c r="B5" s="7" t="s">
        <v>7</v>
      </c>
    </row>
    <row r="6" spans="2:3" ht="12.75">
      <c r="B6" s="2" t="s">
        <v>0</v>
      </c>
      <c r="C6" s="31">
        <f ca="1">OFFSET(Data!A2,Selector,0)</f>
        <v>50</v>
      </c>
    </row>
    <row r="7" spans="2:3" ht="12.75">
      <c r="B7" s="2" t="s">
        <v>1</v>
      </c>
      <c r="C7" s="32" t="str">
        <f ca="1">OFFSET(Data!B2,Selector,0)</f>
        <v>Name 50</v>
      </c>
    </row>
    <row r="8" spans="2:3" ht="12.75">
      <c r="B8" s="4" t="s">
        <v>14</v>
      </c>
      <c r="C8" s="33">
        <f ca="1">OFFSET(Data!C2,Selector,0)</f>
        <v>65874.29104197727</v>
      </c>
    </row>
    <row r="9" spans="2:3" ht="12.75">
      <c r="B9" s="8" t="s">
        <v>13</v>
      </c>
      <c r="C9" s="31">
        <f ca="1">OFFSET(Data!D2,Selector,0)</f>
        <v>40</v>
      </c>
    </row>
    <row r="10" spans="2:3" ht="25.5">
      <c r="B10" s="8" t="s">
        <v>12</v>
      </c>
      <c r="C10" s="31">
        <f ca="1">OFFSET(Data!E2,Selector,0)</f>
        <v>5.9</v>
      </c>
    </row>
    <row r="11" spans="2:3" ht="12.75">
      <c r="B11" s="8" t="s">
        <v>21</v>
      </c>
      <c r="C11" s="32" t="str">
        <f ca="1">OFFSET(Data!F2,Selector,0)</f>
        <v>S</v>
      </c>
    </row>
    <row r="12" ht="12.75">
      <c r="B12" s="8"/>
    </row>
    <row r="13" ht="12.75">
      <c r="B13" s="11" t="s">
        <v>8</v>
      </c>
    </row>
    <row r="14" ht="18" customHeight="1">
      <c r="B14" s="12" t="s">
        <v>20</v>
      </c>
    </row>
    <row r="15" spans="2:3" ht="12.75">
      <c r="B15" s="2" t="s">
        <v>16</v>
      </c>
      <c r="C15" s="18">
        <f>C9</f>
        <v>40</v>
      </c>
    </row>
    <row r="16" spans="2:3" ht="12.75">
      <c r="B16" s="2" t="s">
        <v>17</v>
      </c>
      <c r="C16" s="18">
        <f>C10</f>
        <v>5.9</v>
      </c>
    </row>
    <row r="17" spans="2:3" ht="12.75">
      <c r="B17" s="2" t="s">
        <v>18</v>
      </c>
      <c r="C17" s="18">
        <f>C15*C16</f>
        <v>236</v>
      </c>
    </row>
    <row r="18" ht="12.75">
      <c r="B18" s="2"/>
    </row>
    <row r="19" ht="12.75">
      <c r="B19" s="12" t="s">
        <v>19</v>
      </c>
    </row>
    <row r="20" spans="2:5" ht="12.75">
      <c r="B20" s="2" t="s">
        <v>21</v>
      </c>
      <c r="C20" s="16" t="str">
        <f>C11</f>
        <v>S</v>
      </c>
      <c r="D20"/>
      <c r="E20" s="13" t="s">
        <v>22</v>
      </c>
    </row>
    <row r="21" spans="2:6" ht="12.75">
      <c r="B21" s="2" t="s">
        <v>22</v>
      </c>
      <c r="C21" s="19">
        <f>VLOOKUP(C20,D21:F22,3,FALSE)</f>
        <v>0.1</v>
      </c>
      <c r="D21" s="2" t="s">
        <v>10</v>
      </c>
      <c r="E21" t="s">
        <v>23</v>
      </c>
      <c r="F21" s="14">
        <v>0.15</v>
      </c>
    </row>
    <row r="22" spans="2:6" ht="12.75">
      <c r="B22" s="2"/>
      <c r="D22" s="2" t="s">
        <v>11</v>
      </c>
      <c r="E22" t="s">
        <v>24</v>
      </c>
      <c r="F22" s="14">
        <v>0.1</v>
      </c>
    </row>
    <row r="23" ht="12.75">
      <c r="B23" s="12" t="s">
        <v>25</v>
      </c>
    </row>
    <row r="24" spans="2:3" ht="12.75">
      <c r="B24" s="2" t="s">
        <v>26</v>
      </c>
      <c r="C24" s="17">
        <f>C8*C17*C21/365</f>
        <v>4259.269229015516</v>
      </c>
    </row>
    <row r="25" ht="12.75">
      <c r="B25" s="2"/>
    </row>
    <row r="26" ht="12.75">
      <c r="B26" s="30" t="s">
        <v>9</v>
      </c>
    </row>
    <row r="27" spans="2:13" s="3" customFormat="1" ht="38.25">
      <c r="B27" s="28" t="s">
        <v>30</v>
      </c>
      <c r="C27" s="21" t="s">
        <v>0</v>
      </c>
      <c r="D27" s="22" t="s">
        <v>2</v>
      </c>
      <c r="E27" s="4" t="s">
        <v>4</v>
      </c>
      <c r="F27" s="4" t="s">
        <v>28</v>
      </c>
      <c r="G27" s="4"/>
      <c r="H27" s="4"/>
      <c r="I27" s="4"/>
      <c r="J27" s="4"/>
      <c r="K27" s="4"/>
      <c r="L27" s="4"/>
      <c r="M27" s="4"/>
    </row>
    <row r="28" spans="2:13" ht="12.75">
      <c r="B28" s="27" t="s">
        <v>29</v>
      </c>
      <c r="C28" s="34">
        <f>C6</f>
        <v>50</v>
      </c>
      <c r="D28" s="34">
        <f>0.25*C24</f>
        <v>1064.817307253879</v>
      </c>
      <c r="E28" s="34">
        <f>C24-D28</f>
        <v>3194.451921761637</v>
      </c>
      <c r="F28" s="34" t="str">
        <f>C11</f>
        <v>S</v>
      </c>
      <c r="G28" s="34"/>
      <c r="H28" s="34"/>
      <c r="I28" s="34"/>
      <c r="J28" s="34"/>
      <c r="K28" s="34"/>
      <c r="L28" s="34"/>
      <c r="M28" s="34"/>
    </row>
    <row r="29" spans="4:6" ht="12.75">
      <c r="D29"/>
      <c r="F29" s="2"/>
    </row>
    <row r="30" ht="12.75">
      <c r="D30"/>
    </row>
  </sheetData>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codeName="Sheet5"/>
  <dimension ref="B1:E3"/>
  <sheetViews>
    <sheetView showGridLines="0" showRowColHeaders="0" workbookViewId="0" topLeftCell="A1">
      <pane ySplit="3" topLeftCell="BM4" activePane="bottomLeft" state="frozen"/>
      <selection pane="topLeft" activeCell="A1" sqref="A1"/>
      <selection pane="bottomLeft" activeCell="H11" sqref="H11"/>
    </sheetView>
  </sheetViews>
  <sheetFormatPr defaultColWidth="9.140625" defaultRowHeight="12.75"/>
  <cols>
    <col min="1" max="1" width="3.7109375" style="0" customWidth="1"/>
    <col min="2" max="2" width="11.7109375" style="2" customWidth="1"/>
    <col min="3" max="3" width="11.7109375" style="25" customWidth="1"/>
    <col min="4" max="4" width="11.7109375" style="10" customWidth="1"/>
    <col min="5" max="5" width="11.7109375" style="25" customWidth="1"/>
    <col min="6" max="16384" width="11.7109375" style="0" customWidth="1"/>
  </cols>
  <sheetData>
    <row r="1" ht="24.75" customHeight="1">
      <c r="B1" s="26" t="s">
        <v>9</v>
      </c>
    </row>
    <row r="2" ht="12.75" customHeight="1">
      <c r="B2" s="24"/>
    </row>
    <row r="3" spans="2:5" s="23" customFormat="1" ht="25.5">
      <c r="B3" s="29" t="s">
        <v>0</v>
      </c>
      <c r="C3" s="23" t="s">
        <v>2</v>
      </c>
      <c r="D3" s="23" t="s">
        <v>4</v>
      </c>
      <c r="E3" s="23" t="s">
        <v>28</v>
      </c>
    </row>
    <row r="5" ht="12.75"/>
    <row r="6" ht="12.75"/>
    <row r="7" ht="12.75"/>
    <row r="8" ht="12.75"/>
    <row r="9" ht="12.75"/>
    <row r="10" ht="12.75"/>
    <row r="11" ht="12.75"/>
  </sheetData>
  <printOptions/>
  <pageMargins left="0.75" right="0.75" top="1" bottom="1" header="0.5" footer="0.5"/>
  <pageSetup orientation="portrait" paperSize="9"/>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Mercer Human Resource Consulting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Dermot-Balson</dc:creator>
  <cp:keywords/>
  <dc:description/>
  <cp:lastModifiedBy>Dermot-Balson</cp:lastModifiedBy>
  <dcterms:created xsi:type="dcterms:W3CDTF">2005-04-12T03:00:54Z</dcterms:created>
  <dcterms:modified xsi:type="dcterms:W3CDTF">2005-05-17T07:52:56Z</dcterms:modified>
  <cp:category/>
  <cp:version/>
  <cp:contentType/>
  <cp:contentStatus/>
</cp:coreProperties>
</file>